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<sst xmlns="http://schemas.openxmlformats.org/spreadsheetml/2006/main" count="1083" uniqueCount="367">
  <si>
    <t>Мероприятия в сфере молодежной политики</t>
  </si>
  <si>
    <t>Закупка товаров, работ и услуг для обеспечения государственных (муниципальных) нужд</t>
  </si>
  <si>
    <t>Муниципальная программа  "Обеспечение жильем молодых семей  муниципального района Белебеевский район</t>
  </si>
  <si>
    <t>Муниципальная программа "Развитие культуры и  искусства  в муниципальном районе Белебеевский район Республики Башкортостан"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</si>
  <si>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</si>
  <si>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</t>
  </si>
  <si>
    <t>Муниципальная программа "Развитие культуры и  искусства  в муниципальном районе Белебеевский район Республики Башкортостан»</t>
  </si>
  <si>
    <t>Улучшение жилищных условий граждан, проживающих в сельской местности, за счет средств местных бюджетов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</si>
  <si>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</si>
  <si>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0300000000</t>
  </si>
  <si>
    <t>0300002040</t>
  </si>
  <si>
    <t>0400000000</t>
  </si>
  <si>
    <t>0400002040</t>
  </si>
  <si>
    <t>0400002080</t>
  </si>
  <si>
    <t>0900000000</t>
  </si>
  <si>
    <t>9900000000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</si>
  <si>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</si>
  <si>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Мероприятия в области строительства, архитектуры и градостроительства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</si>
  <si>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</si>
  <si>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9900007500</t>
  </si>
  <si>
    <t>0400073060</t>
  </si>
  <si>
    <t>0400073080</t>
  </si>
  <si>
    <t>0400073090</t>
  </si>
  <si>
    <t>1200000000</t>
  </si>
  <si>
    <t>1200009020</t>
  </si>
  <si>
    <t>9900002990</t>
  </si>
  <si>
    <t>9900051180</t>
  </si>
  <si>
    <t>1400003290</t>
  </si>
  <si>
    <t>0800073140</t>
  </si>
  <si>
    <t>0800073340</t>
  </si>
  <si>
    <t>2100000000</t>
  </si>
  <si>
    <t>2100003150</t>
  </si>
  <si>
    <t>2100072160</t>
  </si>
  <si>
    <t>21000S2160</t>
  </si>
  <si>
    <t>060000000</t>
  </si>
  <si>
    <t>1100000000</t>
  </si>
  <si>
    <t>1100072110</t>
  </si>
  <si>
    <t>1100003380</t>
  </si>
  <si>
    <t>2000072410</t>
  </si>
  <si>
    <t>2000074040</t>
  </si>
  <si>
    <t>150000000</t>
  </si>
  <si>
    <t>1510042090</t>
  </si>
  <si>
    <t>1510073300</t>
  </si>
  <si>
    <t>1520042190</t>
  </si>
  <si>
    <t>1520042290</t>
  </si>
  <si>
    <t>1520073310</t>
  </si>
  <si>
    <t>1530042390</t>
  </si>
  <si>
    <t>1800000000</t>
  </si>
  <si>
    <t>1800042390</t>
  </si>
  <si>
    <t>0500043110</t>
  </si>
  <si>
    <t>0500043190</t>
  </si>
  <si>
    <t>1500000000</t>
  </si>
  <si>
    <t>0200002300</t>
  </si>
  <si>
    <t>0200005870</t>
  </si>
  <si>
    <t>1000000000</t>
  </si>
  <si>
    <t>17000S2200</t>
  </si>
  <si>
    <t>1520073160</t>
  </si>
  <si>
    <t>1520073170</t>
  </si>
  <si>
    <t>1700000000</t>
  </si>
  <si>
    <t>1900048290</t>
  </si>
  <si>
    <t>0700064410</t>
  </si>
  <si>
    <t>0700064450</t>
  </si>
  <si>
    <t>1400000000</t>
  </si>
  <si>
    <t>0800000000</t>
  </si>
  <si>
    <t>2000000000</t>
  </si>
  <si>
    <t>2000003610</t>
  </si>
  <si>
    <t>1510000000</t>
  </si>
  <si>
    <t>1520000000</t>
  </si>
  <si>
    <t>1520073040</t>
  </si>
  <si>
    <t>1520073050</t>
  </si>
  <si>
    <t>1520073100</t>
  </si>
  <si>
    <t>1530000000</t>
  </si>
  <si>
    <t>0500000000</t>
  </si>
  <si>
    <t>1300000000</t>
  </si>
  <si>
    <t>0200000000</t>
  </si>
  <si>
    <t>1510073010</t>
  </si>
  <si>
    <t>1900000000</t>
  </si>
  <si>
    <t>1900041870</t>
  </si>
  <si>
    <t>0700000000</t>
  </si>
  <si>
    <t>Государственная поддержка в сфере культуры, кинематографии</t>
  </si>
  <si>
    <t>9900073210</t>
  </si>
  <si>
    <t xml:space="preserve">группам видов расходов классификации расходов бюджета </t>
  </si>
  <si>
    <t>Межбюджетные трансферты общего характера бюджетам субъектов Российской Федерации и муниципальных образований</t>
  </si>
  <si>
    <t>на 2017 год</t>
  </si>
  <si>
    <t>Муниципальная программа "Развитие транспортной системы муниципального района Белебеевский район Республики Башкортостан</t>
  </si>
  <si>
    <t xml:space="preserve">Муниципальная программа «Развитие системы образования, отдыха и оздоровления в муниципальном  районе Белебеевский район Республики Башкортостан»
</t>
  </si>
  <si>
    <t>Подпрограмма «Развитие дошкольного образования муниципального района Белебеевский район Республики Башкортостан»;</t>
  </si>
  <si>
    <t xml:space="preserve">Дошкольное образование
</t>
  </si>
  <si>
    <t>Дошкольные образовательные организации</t>
  </si>
  <si>
    <t>1550043690</t>
  </si>
  <si>
    <t>1510073320</t>
  </si>
  <si>
    <t>Школы – детские сады, школы начальные, основные, средние и вечерние (сменные)</t>
  </si>
  <si>
    <t>1540073190</t>
  </si>
  <si>
    <t>Дополнительное образование детей</t>
  </si>
  <si>
    <t>0703</t>
  </si>
  <si>
    <t>Организации по внешкольной работе с детьми</t>
  </si>
  <si>
    <t>Организации в сфере образования</t>
  </si>
  <si>
    <t>Молодежная политика</t>
  </si>
  <si>
    <t>Муниципальная программа «Развитие системы образования, отдыха и оздоровления в муниципальном  районе Белебеевский район Республики Башкортостан»</t>
  </si>
  <si>
    <t>Подпрограмма «Развитие системы отдыха и оздоровления детей, подростков и молодежи в муниципальном районе Белебеевский район Республики Башкортостан».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</si>
  <si>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</si>
  <si>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</si>
  <si>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1300044090</t>
  </si>
  <si>
    <t>Муниципальная программа «Укрепление единства российской нации и этнокультурное развитие народов Республики Башкортостан в муниципальном районе Белебеевский район Республики Башкортостан»</t>
  </si>
  <si>
    <t>1000</t>
  </si>
  <si>
    <t>Муниципальная программа  «Улучшение жилищных условий граждан, проживающих в сельской местности, в том числе молодых семей и молодых специалистов муниципального района Белебеевский район Республики Башкортостан»</t>
  </si>
  <si>
    <t xml:space="preserve">Муниципальная программа  «Развитие системы образования, отдыха и оздоровления в муниципальном районе Белебеевский район Республики Башкортостан»  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</si>
  <si>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</si>
  <si>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Подпрограмма «Развитие общего образования муниципального района Белебеевский район Республики Башкортостан»;</t>
  </si>
  <si>
    <t>15200000000</t>
  </si>
  <si>
    <t>2200000000</t>
  </si>
  <si>
    <t>22000R0820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</si>
  <si>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</si>
  <si>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Муниципальная программа "Управление имуществом, находящимся в собственности муниципального района Белебеевский район Республики Башкортостан"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</si>
  <si>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</si>
  <si>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10000R0185</t>
  </si>
  <si>
    <t>1540000000</t>
  </si>
  <si>
    <t>1540043290</t>
  </si>
  <si>
    <t>1540073180</t>
  </si>
  <si>
    <t>1550000000</t>
  </si>
  <si>
    <t>1550043590</t>
  </si>
  <si>
    <t>Подпрограмма  "Реализация мер по социальной поддержке семей, воспитывающих детей-сирот и детей, оставшихся без попечения родителей муниципального района Белебеевский район Республики Башкортостан"</t>
  </si>
  <si>
    <t>1560000000</t>
  </si>
  <si>
    <r>
      <t xml:space="preserve">Муниципальная программа «Обеспечение жильем детей-сирот </t>
    </r>
    <r>
      <rPr>
        <b/>
        <sz val="13"/>
        <color indexed="8"/>
        <rFont val="Times New Roman"/>
        <family val="1"/>
      </rPr>
      <t xml:space="preserve">и детей, оставшихся без попечения родителей, лиц из числа детей-сирот и детей, оставшихся без попечения родителей </t>
    </r>
    <r>
      <rPr>
        <b/>
        <sz val="13"/>
        <rFont val="Times New Roman"/>
        <family val="1"/>
      </rPr>
      <t>в муниципальном районе Белебеевский район Республики Башкортостан»</t>
    </r>
  </si>
  <si>
    <t>Подпрограмма «Обеспечение реализации программы муниципального района Белебеевский район Республики Башкортостан»;</t>
  </si>
  <si>
    <t>0802</t>
  </si>
  <si>
    <t>Кинематография</t>
  </si>
  <si>
    <t>Субсидии на предоставление социальных выплат молодым семьям при рождении (усыновлении) ребенка (детей)</t>
  </si>
  <si>
    <t>1700072210</t>
  </si>
  <si>
    <t>1510073030</t>
  </si>
  <si>
    <t>1510073020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</si>
  <si>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</si>
  <si>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</si>
  <si>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1100096020</t>
  </si>
  <si>
    <t>Наименование</t>
  </si>
  <si>
    <t>РзПр</t>
  </si>
  <si>
    <t>Сумма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</si>
  <si>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</si>
  <si>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</si>
  <si>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</si>
  <si>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</si>
  <si>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</si>
  <si>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</si>
  <si>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</si>
  <si>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0701</t>
  </si>
  <si>
    <t>0702</t>
  </si>
  <si>
    <t>Общее образование</t>
  </si>
  <si>
    <t>Другие вопросы в области образования</t>
  </si>
  <si>
    <t>0709</t>
  </si>
  <si>
    <t>0707</t>
  </si>
  <si>
    <t>Пенсионное обеспечение</t>
  </si>
  <si>
    <t>Дорожное хозяйство</t>
  </si>
  <si>
    <t>0409</t>
  </si>
  <si>
    <t>(тыс. рублей)</t>
  </si>
  <si>
    <t>Периодическая печать и издательства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</si>
  <si>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</si>
  <si>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</si>
  <si>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</si>
  <si>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</si>
  <si>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</si>
  <si>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</si>
  <si>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</si>
  <si>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</si>
  <si>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</si>
  <si>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</si>
  <si>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</si>
  <si>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</si>
  <si>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</si>
  <si>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</si>
  <si>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0113</t>
  </si>
  <si>
    <t>1100</t>
  </si>
  <si>
    <t>0203</t>
  </si>
  <si>
    <t>Мобилизационная и вневойсковая подготовка</t>
  </si>
  <si>
    <t>1101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</si>
  <si>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</si>
  <si>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</si>
  <si>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</si>
  <si>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</si>
  <si>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</si>
  <si>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НАЦИОНАЛЬНАЯ ОБОРОНА</t>
  </si>
  <si>
    <t>0200</t>
  </si>
  <si>
    <t>0111</t>
  </si>
  <si>
    <t>ЖИЛИЩНО-КОММУНАЛЬНОЕ ХОЗЯЙСТВО</t>
  </si>
  <si>
    <t>0500</t>
  </si>
  <si>
    <t>Мероприятия в области физической культуры и спорта</t>
  </si>
  <si>
    <t>Цср</t>
  </si>
  <si>
    <t>ВР</t>
  </si>
  <si>
    <t xml:space="preserve">муниципального района и непрограммным направлениям деятельности), 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</si>
  <si>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</si>
  <si>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</si>
  <si>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</si>
  <si>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</si>
  <si>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</si>
  <si>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</si>
  <si>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</si>
  <si>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</si>
  <si>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</si>
  <si>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600</t>
  </si>
  <si>
    <t>0405</t>
  </si>
  <si>
    <t>1004</t>
  </si>
  <si>
    <t>400</t>
  </si>
  <si>
    <t>Муниципальная программа "Совершенстовование деятельности представительного органа местного самоуправления муниципального района Белебеевский район Республики Башкортостан</t>
  </si>
  <si>
    <t>Муниципальная программа"Совершенствование деятельности Администрации муниципального района Белебеевский район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</si>
  <si>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</si>
  <si>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Непрограммные расходы</t>
  </si>
  <si>
    <t>Резервные фонды местных администраций</t>
  </si>
  <si>
    <t>Образование и обеспечение деятельности комиссий по делам несовершеннолетних и защите их прав</t>
  </si>
  <si>
    <t>Организация и осуществление деятельности по опеке и попечительству</t>
  </si>
  <si>
    <t>Создание и обеспечение деятельности административных комиссий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</si>
  <si>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</si>
  <si>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</si>
  <si>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</si>
  <si>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</si>
  <si>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</si>
  <si>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Поисковые и аварийно-спасательные учреждения</t>
  </si>
  <si>
    <t>Сельское хозяйство и рыболовство</t>
  </si>
  <si>
    <t>Школы-интернаты</t>
  </si>
  <si>
    <t>Учреждения в сфере отдыха и оздоровления</t>
  </si>
  <si>
    <t>Мероприятия для детей и молодежи</t>
  </si>
  <si>
    <t>Доплата к пенсии муниципальных служащих</t>
  </si>
  <si>
    <t>Капитальные вложения в объекты недвижимого имущества государственной (муниципальной) собственности</t>
  </si>
  <si>
    <t>Публикация муниципальных правовых актов и иной официальной информации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</si>
  <si>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</si>
  <si>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</si>
  <si>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дополнительного образования муниципального района Белебеевский район Республики Башкортостан"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</si>
  <si>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</si>
  <si>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</si>
  <si>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Подпрограмма "Развитие общего образования муниципального района Белебеевский район Республики Башкортостан"</t>
  </si>
  <si>
    <t>1003</t>
  </si>
  <si>
    <t>Охрана семьи и детства</t>
  </si>
  <si>
    <t xml:space="preserve">Распределение бюджетных ассигнований </t>
  </si>
  <si>
    <t xml:space="preserve">по разделам, подразделам, целевым статьям (муниципальным программам  </t>
  </si>
  <si>
    <t>муниципального района Белебеевский район Республики Башкортостан</t>
  </si>
  <si>
    <t>Муниципальная программа "Совершенствование деятельности муниципального казенного учреждения Единая диспетчерская служба  муниципального района Белебеевский район Республики Башкортостан"</t>
  </si>
  <si>
    <t>Дорожное хозяйство (дорожные фонды)</t>
  </si>
  <si>
    <t>Физическая культура</t>
  </si>
  <si>
    <t>Муниципальная программа "Развитие и поддержка малого и среднего предпринимательства в муниципальном районе Белебеевский район Республики Башкортостан"</t>
  </si>
  <si>
    <t>Муниципальная программа "Совершенствование  работы с детьми и молодежью в муниципальном районе Белебеевский район Республики Башкортостан"</t>
  </si>
  <si>
    <t>Муниципальная программа "Социальная поддержка отдельных категорий граждан в муниципальном районе Белебеевский район  Республики Башкортостан"</t>
  </si>
  <si>
    <t>Муниципальная программа "Развитие физической культуры и спорта  в муниципальном районе Белебеевский район Республики Башкортостан"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</si>
  <si>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</si>
  <si>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Башкортостан"</t>
  </si>
  <si>
    <t>Муниципальная  программа "Развитие аграрного сектора муниципального района Белебеевский район Республики Башкортостан на 2014-2016 годы"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</si>
  <si>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</t>
  </si>
  <si>
    <t>0502</t>
  </si>
  <si>
    <t>Коммунальное хозяйство</t>
  </si>
  <si>
    <t>Муниципальная программа "Модернизация и реформирование жилищно-коммунального хозяйства в муниципальном районе Белебеевский район Республики Башкортостан</t>
  </si>
  <si>
    <t>Мероприятия в области социальной политики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</si>
  <si>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</si>
  <si>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0800</t>
  </si>
  <si>
    <t>0801</t>
  </si>
  <si>
    <t>Центры спортивной подготовки (сборные команды)</t>
  </si>
  <si>
    <t>Учреждения в сфере общегосударственного управления</t>
  </si>
  <si>
    <t>Субсидии на осуществление мероприятий по переходу на поквартирные системы отопления и установке блочных котельных</t>
  </si>
  <si>
    <t>Учреждения в сфере молодежной политики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</si>
  <si>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</si>
  <si>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Дворцы и дома культуры, другие учреждения культуры</t>
  </si>
  <si>
    <t>Музеи и постоянные выставки</t>
  </si>
  <si>
    <t>Библиотеки</t>
  </si>
  <si>
    <t>КУЛЬТУРА, КИНЕМАТОГРАФИЯ</t>
  </si>
  <si>
    <t>0804</t>
  </si>
  <si>
    <t>1201</t>
  </si>
  <si>
    <t>Телевидение и радиовещание</t>
  </si>
  <si>
    <t>Поддержка и мероприятия в сфере средств массовой информации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</si>
  <si>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</si>
  <si>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0501</t>
  </si>
  <si>
    <t>Жилищное хозяйство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</si>
  <si>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</si>
  <si>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</si>
  <si>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10000R0186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</si>
  <si>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</si>
  <si>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Приложение 10
к решению Совета муниципального района
Белебеевский район Республики Башкортостан
от __ декабря 2016 года №___
«О бюджете муниципального района Белебеевский район Республики Башкортостан на 2017 год и на плановый период 2018 и 2019 годов»</t>
  </si>
  <si>
    <t>Мероприятия в сфере культуры, кинематографии</t>
  </si>
  <si>
    <t>10000L0186</t>
  </si>
  <si>
    <t>1560073150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</si>
  <si>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</t>
  </si>
  <si>
    <t>Субвенции на финансовое обеспечение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затрат, включая расходы на оплату труда, приоб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</si>
  <si>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</si>
  <si>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</si>
  <si>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</t>
  </si>
  <si>
    <t>1100003330</t>
  </si>
  <si>
    <t>Проведение работ по землеустройству</t>
  </si>
  <si>
    <t>11000S2110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</si>
  <si>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</si>
  <si>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2400003530</t>
  </si>
  <si>
    <t>2400000000</t>
  </si>
  <si>
    <t>Муниципальная программа "Обеспечение жильем граждан ,состоящих на учете в качестве нуждающихся жилых помещениях ,предоставляемых  по договорам социального найма в муниципальном районе Белебеевский район Республики Башкортостан"</t>
  </si>
  <si>
    <t>Мероприятия в области жилищного хозяйства</t>
  </si>
  <si>
    <t>Прочие межбюджетные трансферты общего характера</t>
  </si>
  <si>
    <t>Иные безвозмездные и безвозвратные перечисления</t>
  </si>
  <si>
    <t>0940002040</t>
  </si>
  <si>
    <t>0920000000</t>
  </si>
  <si>
    <t>0920071020</t>
  </si>
  <si>
    <t>0920071050</t>
  </si>
  <si>
    <t>0920074000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</si>
  <si>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</si>
  <si>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</si>
  <si>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</si>
  <si>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13000S2471</t>
  </si>
  <si>
    <t>13000S2472</t>
  </si>
  <si>
    <t>13000S2473</t>
  </si>
  <si>
    <t>15200S2471</t>
  </si>
  <si>
    <t>15200S2472</t>
  </si>
  <si>
    <t>15200S2473</t>
  </si>
  <si>
    <t>1520072020</t>
  </si>
  <si>
    <t>Субсидии на осуществление мероприятий по созданию новых мест в общеобразовательных организациях за счет капитального ремонта</t>
  </si>
  <si>
    <t>1510072010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</si>
  <si>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</si>
  <si>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9900002040</t>
  </si>
  <si>
    <t>Обеспечение пожарной безопасности</t>
  </si>
  <si>
    <t>0310</t>
  </si>
  <si>
    <t>1600076040</t>
  </si>
  <si>
    <t>1600000000</t>
  </si>
  <si>
    <t>Муниципальная программа "Пожарная безопасность сельского поселения  муниципального района Белебеевский район Республики Башкортостан на 2016-2017    годы"</t>
  </si>
  <si>
    <t>Субсидии на софинансирование проектов развития общественной инфраструктуры, основанных на местных инициативах</t>
  </si>
  <si>
    <t>2100072470</t>
  </si>
  <si>
    <t>2100074040</t>
  </si>
  <si>
    <t>Капитальные вложения в объекты государственной (муниципальной) собственности</t>
  </si>
  <si>
    <t>Муниципальная 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 в муниципальном районе Белебеевский район Республики Башкортостан»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</si>
  <si>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</si>
  <si>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1500052600</t>
  </si>
  <si>
    <t>150005260</t>
  </si>
  <si>
    <t>150073060</t>
  </si>
  <si>
    <t>2000072350</t>
  </si>
  <si>
    <t>Субсидии на софинансирование расходов, связанных с обеспечением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</si>
  <si>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20000S2350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</si>
  <si>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</si>
  <si>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2000072470</t>
  </si>
  <si>
    <t>Благоустройство</t>
  </si>
  <si>
    <t>0503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</si>
  <si>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</si>
  <si>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обустройства мест массового отдыха населения (городских парков)</t>
  </si>
  <si>
    <t>20000R5600</t>
  </si>
  <si>
    <t>Иные межбюджетные трансферты на премирование победителей республиканского конкурса «Лучший многоквартирный дом»</t>
  </si>
  <si>
    <t>2000074050</t>
  </si>
  <si>
    <t>1520072010</t>
  </si>
  <si>
    <t>1520072470</t>
  </si>
  <si>
    <t>15200RO970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</si>
  <si>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</si>
  <si>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1500072050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</si>
  <si>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</si>
  <si>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1800072050</t>
  </si>
  <si>
    <t>Оздоровление детей за счет средств муниципальных образований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</si>
  <si>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</si>
  <si>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</si>
  <si>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18000R5580</t>
  </si>
  <si>
    <t>18000R5190</t>
  </si>
  <si>
    <t>Поддержка отрасли культуры</t>
  </si>
  <si>
    <t>18000L5580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</si>
  <si>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 за счет средств местных бюджетов</t>
  </si>
  <si>
    <t>15200RO272</t>
  </si>
  <si>
    <t>Субсидии на мероприятия государственной программы Российской Федерации «Доступная среда» на 2011–2020 годы</t>
  </si>
  <si>
    <t>2500000000</t>
  </si>
  <si>
    <t>Муниципальная программа "Развитие архивного дела в муниципальном районе Белебеевский район Республики Башкортостан"</t>
  </si>
  <si>
    <t>2540002040</t>
  </si>
  <si>
    <t>1540043240</t>
  </si>
  <si>
    <t>20000R5550</t>
  </si>
  <si>
    <t>Субсидии на мероприятия подпрограммы «Обеспечение жильем молодых семей» федеральной целевой программы «Жилище» на 2015–2020 годы</t>
  </si>
  <si>
    <t>17000R0200</t>
  </si>
  <si>
    <t>2200073350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</si>
  <si>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</si>
  <si>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18000L0272</t>
  </si>
  <si>
    <t>06000R5270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</si>
  <si>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</si>
  <si>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06000L5270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</si>
  <si>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местных бюджетов</t>
  </si>
  <si>
    <t>9900003530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</si>
</sst>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81" fontId="4" fillId="0" borderId="1" xfId="0" applyNumberFormat="1" applyFont="1" applyFill="1" applyBorder="1" applyAlignment="1" applyProtection="1">
      <alignment horizontal="center"/>
      <protection locked="0"/>
    </xf>
    <xf numFmtId="49" fontId="6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181" fontId="7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81" fontId="6" fillId="0" borderId="1" xfId="0" applyNumberFormat="1" applyFont="1" applyFill="1" applyBorder="1" applyAlignment="1">
      <alignment horizontal="center" wrapText="1"/>
    </xf>
    <xf numFmtId="181" fontId="4" fillId="0" borderId="1" xfId="0" applyNumberFormat="1" applyFont="1" applyFill="1" applyBorder="1" applyAlignment="1">
      <alignment horizontal="center"/>
    </xf>
    <xf numFmtId="181" fontId="6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 wrapText="1"/>
    </xf>
    <xf numFmtId="181" fontId="4" fillId="0" borderId="1" xfId="0" applyNumberFormat="1" applyFont="1" applyFill="1" applyBorder="1" applyAlignment="1">
      <alignment horizontal="center"/>
    </xf>
    <xf numFmtId="181" fontId="6" fillId="0" borderId="2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vertical="justify" wrapText="1"/>
    </xf>
    <xf numFmtId="49" fontId="6" fillId="0" borderId="1" xfId="0" applyNumberFormat="1" applyFont="1" applyFill="1" applyBorder="1" applyAlignment="1">
      <alignment horizontal="center"/>
    </xf>
    <xf numFmtId="18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justify" wrapText="1"/>
    </xf>
    <xf numFmtId="0" fontId="6" fillId="0" borderId="1" xfId="0" applyFont="1" applyFill="1" applyBorder="1" applyAlignment="1">
      <alignment horizontal="center" wrapText="1"/>
    </xf>
    <xf numFmtId="181" fontId="6" fillId="0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vertical="justify" wrapText="1"/>
    </xf>
    <xf numFmtId="0" fontId="8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justify"/>
    </xf>
    <xf numFmtId="181" fontId="3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81" fontId="6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181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9"/>
  <sheetViews>
    <sheetView tabSelected="1" view="pageBreakPreview" zoomScale="75" zoomScaleSheetLayoutView="75" workbookViewId="0" topLeftCell="A1">
      <selection activeCell="C130" sqref="C130"/>
    </sheetView>
  </sheetViews>
  <sheetFormatPr defaultColWidth="9.140625" defaultRowHeight="12.75"/>
  <cols>
    <col min="1" max="1" width="69.421875" style="12" customWidth="1"/>
    <col min="2" max="2" width="10.140625" style="14" customWidth="1"/>
    <col min="3" max="3" width="14.57421875" style="14" customWidth="1"/>
    <col min="4" max="4" width="5.7109375" style="14" customWidth="1"/>
    <col min="5" max="5" width="19.140625" style="14" customWidth="1"/>
    <col min="6" max="6" width="15.28125" style="1" customWidth="1"/>
    <col min="7" max="16384" width="9.140625" style="1" customWidth="1"/>
  </cols>
  <sheetData>
    <row r="1" spans="1:5" ht="117" customHeight="1">
      <c r="A1" s="64" t="s">
        <v>271</v>
      </c>
      <c r="B1" s="65"/>
      <c r="C1" s="65"/>
      <c r="D1" s="65"/>
      <c r="E1" s="65"/>
    </row>
    <row r="3" spans="1:5" ht="18.75">
      <c r="A3" s="66" t="s">
        <v>230</v>
      </c>
      <c r="B3" s="66"/>
      <c r="C3" s="66"/>
      <c r="D3" s="66"/>
      <c r="E3" s="66"/>
    </row>
    <row r="4" spans="1:5" ht="18.75">
      <c r="A4" s="66" t="s">
        <v>232</v>
      </c>
      <c r="B4" s="66"/>
      <c r="C4" s="66"/>
      <c r="D4" s="66"/>
      <c r="E4" s="66"/>
    </row>
    <row r="5" spans="1:5" ht="18.75">
      <c r="A5" s="66" t="s">
        <v>231</v>
      </c>
      <c r="B5" s="66"/>
      <c r="C5" s="66"/>
      <c r="D5" s="66"/>
      <c r="E5" s="66"/>
    </row>
    <row r="6" spans="1:5" s="2" customFormat="1" ht="18.75">
      <c r="A6" s="63" t="s">
        <v>187</v>
      </c>
      <c r="B6" s="63"/>
      <c r="C6" s="63"/>
      <c r="D6" s="63"/>
      <c r="E6" s="63"/>
    </row>
    <row r="7" spans="1:5" s="2" customFormat="1" ht="18.75">
      <c r="A7" s="63" t="s">
        <v>81</v>
      </c>
      <c r="B7" s="63"/>
      <c r="C7" s="63"/>
      <c r="D7" s="63"/>
      <c r="E7" s="63"/>
    </row>
    <row r="8" spans="1:5" s="2" customFormat="1" ht="18.75">
      <c r="A8" s="63" t="s">
        <v>83</v>
      </c>
      <c r="B8" s="63"/>
      <c r="C8" s="63"/>
      <c r="D8" s="63"/>
      <c r="E8" s="63"/>
    </row>
    <row r="9" spans="1:5" s="2" customFormat="1" ht="18.75">
      <c r="A9" s="4"/>
      <c r="B9" s="3"/>
      <c r="C9" s="3"/>
      <c r="D9" s="3"/>
      <c r="E9" s="3"/>
    </row>
    <row r="10" spans="1:5" s="2" customFormat="1" ht="18.75">
      <c r="A10" s="59" t="s">
        <v>153</v>
      </c>
      <c r="B10" s="59"/>
      <c r="C10" s="59"/>
      <c r="D10" s="59"/>
      <c r="E10" s="59"/>
    </row>
    <row r="11" spans="1:5" s="2" customFormat="1" ht="18.75">
      <c r="A11" s="60" t="s">
        <v>134</v>
      </c>
      <c r="B11" s="60" t="s">
        <v>135</v>
      </c>
      <c r="C11" s="60" t="s">
        <v>185</v>
      </c>
      <c r="D11" s="60" t="s">
        <v>186</v>
      </c>
      <c r="E11" s="60" t="s">
        <v>136</v>
      </c>
    </row>
    <row r="12" spans="1:5" s="2" customFormat="1" ht="18.75">
      <c r="A12" s="62"/>
      <c r="B12" s="61"/>
      <c r="C12" s="61"/>
      <c r="D12" s="61"/>
      <c r="E12" s="61"/>
    </row>
    <row r="13" spans="1:5" s="2" customFormat="1" ht="18.75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6" s="2" customFormat="1" ht="18.75">
      <c r="A14" s="6" t="s">
        <v>137</v>
      </c>
      <c r="B14" s="41"/>
      <c r="C14" s="41"/>
      <c r="D14" s="41"/>
      <c r="E14" s="28">
        <f>E15+E64+E69+E79+E115+E152+E284+E335+E343+E351+E239</f>
        <v>1753875.5</v>
      </c>
      <c r="F14" s="47"/>
    </row>
    <row r="15" spans="1:5" s="2" customFormat="1" ht="18.75">
      <c r="A15" s="6" t="s">
        <v>156</v>
      </c>
      <c r="B15" s="7" t="s">
        <v>160</v>
      </c>
      <c r="C15" s="7"/>
      <c r="D15" s="7"/>
      <c r="E15" s="28">
        <f>E16+E22+E38+E42</f>
        <v>87321.2</v>
      </c>
    </row>
    <row r="16" spans="1:5" s="58" customFormat="1" ht="50.25">
      <c r="A16" s="39" t="s">
        <v>143</v>
      </c>
      <c r="B16" s="37" t="s">
        <v>142</v>
      </c>
      <c r="C16" s="37"/>
      <c r="D16" s="37"/>
      <c r="E16" s="38">
        <f>E17</f>
        <v>2834.8</v>
      </c>
    </row>
    <row r="17" spans="1:5" s="57" customFormat="1" ht="66.75">
      <c r="A17" s="21" t="s">
        <v>201</v>
      </c>
      <c r="B17" s="22" t="s">
        <v>142</v>
      </c>
      <c r="C17" s="22" t="s">
        <v>9</v>
      </c>
      <c r="D17" s="22"/>
      <c r="E17" s="32">
        <f>E18</f>
        <v>2834.8</v>
      </c>
    </row>
    <row r="18" spans="1:5" s="2" customFormat="1" ht="33.75">
      <c r="A18" s="8" t="s">
        <v>192</v>
      </c>
      <c r="B18" s="9" t="s">
        <v>142</v>
      </c>
      <c r="C18" s="9" t="s">
        <v>10</v>
      </c>
      <c r="D18" s="9"/>
      <c r="E18" s="29">
        <f>E19+E20+E21</f>
        <v>2834.8</v>
      </c>
    </row>
    <row r="19" spans="1:5" s="2" customFormat="1" ht="66.75">
      <c r="A19" s="8" t="s">
        <v>193</v>
      </c>
      <c r="B19" s="9" t="s">
        <v>142</v>
      </c>
      <c r="C19" s="9" t="s">
        <v>10</v>
      </c>
      <c r="D19" s="9" t="s">
        <v>188</v>
      </c>
      <c r="E19" s="29">
        <v>2295.9</v>
      </c>
    </row>
    <row r="20" spans="1:5" s="2" customFormat="1" ht="33.75">
      <c r="A20" s="8" t="s">
        <v>194</v>
      </c>
      <c r="B20" s="9" t="s">
        <v>142</v>
      </c>
      <c r="C20" s="9" t="s">
        <v>10</v>
      </c>
      <c r="D20" s="9" t="s">
        <v>189</v>
      </c>
      <c r="E20" s="29">
        <v>534.9</v>
      </c>
    </row>
    <row r="21" spans="1:5" s="2" customFormat="1" ht="18.75">
      <c r="A21" s="8" t="s">
        <v>195</v>
      </c>
      <c r="B21" s="9" t="s">
        <v>142</v>
      </c>
      <c r="C21" s="9" t="s">
        <v>10</v>
      </c>
      <c r="D21" s="9" t="s">
        <v>190</v>
      </c>
      <c r="E21" s="29">
        <v>4</v>
      </c>
    </row>
    <row r="22" spans="1:5" ht="50.25">
      <c r="A22" s="8" t="s">
        <v>138</v>
      </c>
      <c r="B22" s="9" t="s">
        <v>139</v>
      </c>
      <c r="C22" s="9"/>
      <c r="D22" s="9"/>
      <c r="E22" s="29">
        <f>E23+E30+E35</f>
        <v>68291.2</v>
      </c>
    </row>
    <row r="23" spans="1:5" ht="50.25">
      <c r="A23" s="6" t="s">
        <v>202</v>
      </c>
      <c r="B23" s="10" t="s">
        <v>139</v>
      </c>
      <c r="C23" s="10" t="s">
        <v>11</v>
      </c>
      <c r="D23" s="10"/>
      <c r="E23" s="30">
        <f>E24+E28</f>
        <v>56695.49999999999</v>
      </c>
    </row>
    <row r="24" spans="1:5" ht="33.75">
      <c r="A24" s="8" t="s">
        <v>192</v>
      </c>
      <c r="B24" s="9" t="s">
        <v>139</v>
      </c>
      <c r="C24" s="9" t="s">
        <v>12</v>
      </c>
      <c r="D24" s="9"/>
      <c r="E24" s="29">
        <f>E25+E26+E27</f>
        <v>54875.799999999996</v>
      </c>
    </row>
    <row r="25" spans="1:5" ht="66.75">
      <c r="A25" s="8" t="s">
        <v>193</v>
      </c>
      <c r="B25" s="9" t="s">
        <v>139</v>
      </c>
      <c r="C25" s="9" t="s">
        <v>12</v>
      </c>
      <c r="D25" s="9" t="s">
        <v>188</v>
      </c>
      <c r="E25" s="29">
        <v>41212.2</v>
      </c>
    </row>
    <row r="26" spans="1:5" ht="33.75">
      <c r="A26" s="8" t="s">
        <v>194</v>
      </c>
      <c r="B26" s="9" t="s">
        <v>139</v>
      </c>
      <c r="C26" s="9" t="s">
        <v>12</v>
      </c>
      <c r="D26" s="9" t="s">
        <v>189</v>
      </c>
      <c r="E26" s="29">
        <v>13057.9</v>
      </c>
    </row>
    <row r="27" spans="1:5" ht="18.75">
      <c r="A27" s="8" t="s">
        <v>195</v>
      </c>
      <c r="B27" s="9" t="s">
        <v>139</v>
      </c>
      <c r="C27" s="9" t="s">
        <v>12</v>
      </c>
      <c r="D27" s="9" t="s">
        <v>190</v>
      </c>
      <c r="E27" s="29">
        <v>605.7</v>
      </c>
    </row>
    <row r="28" spans="1:5" ht="33.75">
      <c r="A28" s="8" t="s">
        <v>203</v>
      </c>
      <c r="B28" s="9" t="s">
        <v>139</v>
      </c>
      <c r="C28" s="9" t="s">
        <v>13</v>
      </c>
      <c r="D28" s="9"/>
      <c r="E28" s="29">
        <f>E29</f>
        <v>1819.7</v>
      </c>
    </row>
    <row r="29" spans="1:5" ht="66.75">
      <c r="A29" s="8" t="s">
        <v>193</v>
      </c>
      <c r="B29" s="9" t="s">
        <v>139</v>
      </c>
      <c r="C29" s="9" t="s">
        <v>13</v>
      </c>
      <c r="D29" s="9" t="s">
        <v>188</v>
      </c>
      <c r="E29" s="29">
        <v>1819.7</v>
      </c>
    </row>
    <row r="30" spans="1:5" ht="50.25">
      <c r="A30" s="6" t="s">
        <v>222</v>
      </c>
      <c r="B30" s="10" t="s">
        <v>139</v>
      </c>
      <c r="C30" s="10" t="s">
        <v>14</v>
      </c>
      <c r="D30" s="10"/>
      <c r="E30" s="30">
        <f>E31</f>
        <v>11495.699999999999</v>
      </c>
    </row>
    <row r="31" spans="1:5" ht="33.75">
      <c r="A31" s="8" t="s">
        <v>192</v>
      </c>
      <c r="B31" s="9" t="s">
        <v>139</v>
      </c>
      <c r="C31" s="9" t="s">
        <v>290</v>
      </c>
      <c r="D31" s="9"/>
      <c r="E31" s="29">
        <f>E32+E33+E34</f>
        <v>11495.699999999999</v>
      </c>
    </row>
    <row r="32" spans="1:5" ht="66.75">
      <c r="A32" s="8" t="s">
        <v>193</v>
      </c>
      <c r="B32" s="9" t="s">
        <v>139</v>
      </c>
      <c r="C32" s="9" t="s">
        <v>290</v>
      </c>
      <c r="D32" s="9" t="s">
        <v>188</v>
      </c>
      <c r="E32" s="29">
        <v>9870.4</v>
      </c>
    </row>
    <row r="33" spans="1:5" ht="33.75">
      <c r="A33" s="8" t="s">
        <v>194</v>
      </c>
      <c r="B33" s="9" t="s">
        <v>139</v>
      </c>
      <c r="C33" s="9" t="s">
        <v>290</v>
      </c>
      <c r="D33" s="9" t="s">
        <v>189</v>
      </c>
      <c r="E33" s="29">
        <v>1607.3</v>
      </c>
    </row>
    <row r="34" spans="1:5" ht="18.75">
      <c r="A34" s="8" t="s">
        <v>195</v>
      </c>
      <c r="B34" s="9" t="s">
        <v>139</v>
      </c>
      <c r="C34" s="9" t="s">
        <v>290</v>
      </c>
      <c r="D34" s="9" t="s">
        <v>190</v>
      </c>
      <c r="E34" s="29">
        <v>18</v>
      </c>
    </row>
    <row r="35" spans="1:5" ht="50.25">
      <c r="A35" s="6" t="s">
        <v>353</v>
      </c>
      <c r="B35" s="10" t="s">
        <v>139</v>
      </c>
      <c r="C35" s="10" t="s">
        <v>352</v>
      </c>
      <c r="D35" s="10"/>
      <c r="E35" s="30">
        <f>E36</f>
        <v>100</v>
      </c>
    </row>
    <row r="36" spans="1:5" ht="33.75">
      <c r="A36" s="8" t="s">
        <v>192</v>
      </c>
      <c r="B36" s="9" t="s">
        <v>139</v>
      </c>
      <c r="C36" s="9" t="s">
        <v>354</v>
      </c>
      <c r="D36" s="9"/>
      <c r="E36" s="29">
        <v>100</v>
      </c>
    </row>
    <row r="37" spans="1:5" ht="33.75">
      <c r="A37" s="8" t="s">
        <v>194</v>
      </c>
      <c r="B37" s="9" t="s">
        <v>139</v>
      </c>
      <c r="C37" s="9" t="s">
        <v>354</v>
      </c>
      <c r="D37" s="9" t="s">
        <v>189</v>
      </c>
      <c r="E37" s="29">
        <v>100</v>
      </c>
    </row>
    <row r="38" spans="1:5" s="51" customFormat="1" ht="18.75">
      <c r="A38" s="39" t="s">
        <v>140</v>
      </c>
      <c r="B38" s="37" t="s">
        <v>181</v>
      </c>
      <c r="C38" s="37"/>
      <c r="D38" s="37"/>
      <c r="E38" s="38">
        <f>E39</f>
        <v>1000</v>
      </c>
    </row>
    <row r="39" spans="1:5" ht="18.75">
      <c r="A39" s="6" t="s">
        <v>204</v>
      </c>
      <c r="B39" s="10" t="s">
        <v>181</v>
      </c>
      <c r="C39" s="10" t="s">
        <v>15</v>
      </c>
      <c r="D39" s="10"/>
      <c r="E39" s="30">
        <f>E40</f>
        <v>1000</v>
      </c>
    </row>
    <row r="40" spans="1:5" ht="18.75">
      <c r="A40" s="8" t="s">
        <v>205</v>
      </c>
      <c r="B40" s="9" t="s">
        <v>181</v>
      </c>
      <c r="C40" s="9" t="s">
        <v>19</v>
      </c>
      <c r="D40" s="9"/>
      <c r="E40" s="29">
        <v>1000</v>
      </c>
    </row>
    <row r="41" spans="1:5" ht="18.75">
      <c r="A41" s="8" t="s">
        <v>195</v>
      </c>
      <c r="B41" s="9" t="s">
        <v>181</v>
      </c>
      <c r="C41" s="9" t="s">
        <v>19</v>
      </c>
      <c r="D41" s="9" t="s">
        <v>190</v>
      </c>
      <c r="E41" s="29">
        <v>1000</v>
      </c>
    </row>
    <row r="42" spans="1:5" s="51" customFormat="1" ht="18.75">
      <c r="A42" s="39" t="s">
        <v>164</v>
      </c>
      <c r="B42" s="37" t="s">
        <v>169</v>
      </c>
      <c r="C42" s="37"/>
      <c r="D42" s="37"/>
      <c r="E42" s="38">
        <f>E43+E53+E56</f>
        <v>15195.2</v>
      </c>
    </row>
    <row r="43" spans="1:5" ht="50.25">
      <c r="A43" s="6" t="s">
        <v>202</v>
      </c>
      <c r="B43" s="10" t="s">
        <v>169</v>
      </c>
      <c r="C43" s="10" t="s">
        <v>11</v>
      </c>
      <c r="D43" s="10"/>
      <c r="E43" s="30">
        <f>E44+E47+E50</f>
        <v>6766.6</v>
      </c>
    </row>
    <row r="44" spans="1:5" ht="33.75">
      <c r="A44" s="8" t="s">
        <v>207</v>
      </c>
      <c r="B44" s="9" t="s">
        <v>169</v>
      </c>
      <c r="C44" s="9" t="s">
        <v>20</v>
      </c>
      <c r="D44" s="9"/>
      <c r="E44" s="29">
        <f>E45+E46</f>
        <v>4247.1</v>
      </c>
    </row>
    <row r="45" spans="1:5" ht="66.75">
      <c r="A45" s="8" t="s">
        <v>193</v>
      </c>
      <c r="B45" s="9" t="s">
        <v>169</v>
      </c>
      <c r="C45" s="9" t="s">
        <v>20</v>
      </c>
      <c r="D45" s="9" t="s">
        <v>188</v>
      </c>
      <c r="E45" s="29">
        <v>2879.6</v>
      </c>
    </row>
    <row r="46" spans="1:5" ht="33.75">
      <c r="A46" s="8" t="s">
        <v>194</v>
      </c>
      <c r="B46" s="9" t="s">
        <v>169</v>
      </c>
      <c r="C46" s="9" t="s">
        <v>20</v>
      </c>
      <c r="D46" s="9" t="s">
        <v>189</v>
      </c>
      <c r="E46" s="29">
        <v>1367.5</v>
      </c>
    </row>
    <row r="47" spans="1:5" ht="33.75">
      <c r="A47" s="8" t="s">
        <v>206</v>
      </c>
      <c r="B47" s="9" t="s">
        <v>169</v>
      </c>
      <c r="C47" s="9" t="s">
        <v>21</v>
      </c>
      <c r="D47" s="9"/>
      <c r="E47" s="29">
        <f>E48+E49</f>
        <v>2251.2</v>
      </c>
    </row>
    <row r="48" spans="1:5" ht="66.75">
      <c r="A48" s="8" t="s">
        <v>193</v>
      </c>
      <c r="B48" s="9" t="s">
        <v>169</v>
      </c>
      <c r="C48" s="9" t="s">
        <v>21</v>
      </c>
      <c r="D48" s="9" t="s">
        <v>188</v>
      </c>
      <c r="E48" s="29">
        <v>1534</v>
      </c>
    </row>
    <row r="49" spans="1:5" ht="33.75">
      <c r="A49" s="8" t="s">
        <v>194</v>
      </c>
      <c r="B49" s="9" t="s">
        <v>169</v>
      </c>
      <c r="C49" s="9" t="s">
        <v>21</v>
      </c>
      <c r="D49" s="9" t="s">
        <v>189</v>
      </c>
      <c r="E49" s="29">
        <v>717.2</v>
      </c>
    </row>
    <row r="50" spans="1:5" ht="33.75">
      <c r="A50" s="8" t="s">
        <v>208</v>
      </c>
      <c r="B50" s="9" t="s">
        <v>169</v>
      </c>
      <c r="C50" s="9" t="s">
        <v>22</v>
      </c>
      <c r="D50" s="11"/>
      <c r="E50" s="11">
        <f>E51+E52</f>
        <v>268.3</v>
      </c>
    </row>
    <row r="51" spans="1:5" ht="66.75">
      <c r="A51" s="8" t="s">
        <v>193</v>
      </c>
      <c r="B51" s="9" t="s">
        <v>169</v>
      </c>
      <c r="C51" s="9" t="s">
        <v>22</v>
      </c>
      <c r="D51" s="11">
        <v>100</v>
      </c>
      <c r="E51" s="11">
        <v>228.7</v>
      </c>
    </row>
    <row r="52" spans="1:5" ht="33.75">
      <c r="A52" s="8" t="s">
        <v>194</v>
      </c>
      <c r="B52" s="9" t="s">
        <v>169</v>
      </c>
      <c r="C52" s="9" t="s">
        <v>22</v>
      </c>
      <c r="D52" s="11">
        <v>200</v>
      </c>
      <c r="E52" s="11">
        <v>39.6</v>
      </c>
    </row>
    <row r="53" spans="1:5" ht="50.25">
      <c r="A53" s="6" t="s">
        <v>113</v>
      </c>
      <c r="B53" s="10" t="s">
        <v>169</v>
      </c>
      <c r="C53" s="10" t="s">
        <v>23</v>
      </c>
      <c r="D53" s="10"/>
      <c r="E53" s="30">
        <f>E54</f>
        <v>200</v>
      </c>
    </row>
    <row r="54" spans="1:5" ht="33.75">
      <c r="A54" s="8" t="s">
        <v>209</v>
      </c>
      <c r="B54" s="9" t="s">
        <v>169</v>
      </c>
      <c r="C54" s="9" t="s">
        <v>24</v>
      </c>
      <c r="D54" s="9"/>
      <c r="E54" s="29">
        <f>E55</f>
        <v>200</v>
      </c>
    </row>
    <row r="55" spans="1:5" ht="33.75">
      <c r="A55" s="8" t="s">
        <v>194</v>
      </c>
      <c r="B55" s="9" t="s">
        <v>169</v>
      </c>
      <c r="C55" s="9" t="s">
        <v>24</v>
      </c>
      <c r="D55" s="9" t="s">
        <v>189</v>
      </c>
      <c r="E55" s="29">
        <v>200</v>
      </c>
    </row>
    <row r="56" spans="1:5" ht="18.75">
      <c r="A56" s="8" t="s">
        <v>164</v>
      </c>
      <c r="B56" s="9" t="s">
        <v>169</v>
      </c>
      <c r="C56" s="9"/>
      <c r="D56" s="9"/>
      <c r="E56" s="29">
        <f>E57</f>
        <v>8228.6</v>
      </c>
    </row>
    <row r="57" spans="1:5" ht="18.75">
      <c r="A57" s="6" t="s">
        <v>204</v>
      </c>
      <c r="B57" s="10" t="s">
        <v>169</v>
      </c>
      <c r="C57" s="10" t="s">
        <v>15</v>
      </c>
      <c r="D57" s="10"/>
      <c r="E57" s="30">
        <f>E58+E60</f>
        <v>8228.6</v>
      </c>
    </row>
    <row r="58" spans="1:5" ht="33.75">
      <c r="A58" s="48" t="s">
        <v>192</v>
      </c>
      <c r="B58" s="9" t="s">
        <v>169</v>
      </c>
      <c r="C58" s="9" t="s">
        <v>308</v>
      </c>
      <c r="D58" s="9"/>
      <c r="E58" s="29">
        <v>2511.6</v>
      </c>
    </row>
    <row r="59" spans="1:5" ht="18.75">
      <c r="A59" s="8" t="s">
        <v>195</v>
      </c>
      <c r="B59" s="9" t="s">
        <v>169</v>
      </c>
      <c r="C59" s="9" t="s">
        <v>308</v>
      </c>
      <c r="D59" s="9" t="s">
        <v>190</v>
      </c>
      <c r="E59" s="29">
        <v>2511.6</v>
      </c>
    </row>
    <row r="60" spans="1:5" ht="18.75">
      <c r="A60" s="8" t="s">
        <v>252</v>
      </c>
      <c r="B60" s="9" t="s">
        <v>169</v>
      </c>
      <c r="C60" s="9" t="s">
        <v>25</v>
      </c>
      <c r="D60" s="9"/>
      <c r="E60" s="29">
        <f>E61+E62+E63</f>
        <v>5717.000000000001</v>
      </c>
    </row>
    <row r="61" spans="1:5" ht="66.75">
      <c r="A61" s="8" t="s">
        <v>193</v>
      </c>
      <c r="B61" s="9" t="s">
        <v>169</v>
      </c>
      <c r="C61" s="9" t="s">
        <v>25</v>
      </c>
      <c r="D61" s="9" t="s">
        <v>188</v>
      </c>
      <c r="E61" s="29">
        <v>5224.6</v>
      </c>
    </row>
    <row r="62" spans="1:5" ht="33.75">
      <c r="A62" s="8" t="s">
        <v>194</v>
      </c>
      <c r="B62" s="9" t="s">
        <v>169</v>
      </c>
      <c r="C62" s="9" t="s">
        <v>25</v>
      </c>
      <c r="D62" s="9" t="s">
        <v>189</v>
      </c>
      <c r="E62" s="29">
        <v>487.6</v>
      </c>
    </row>
    <row r="63" spans="1:5" ht="18.75">
      <c r="A63" s="8" t="s">
        <v>195</v>
      </c>
      <c r="B63" s="9" t="s">
        <v>169</v>
      </c>
      <c r="C63" s="9" t="s">
        <v>25</v>
      </c>
      <c r="D63" s="9" t="s">
        <v>190</v>
      </c>
      <c r="E63" s="29">
        <v>4.8</v>
      </c>
    </row>
    <row r="64" spans="1:5" ht="18.75">
      <c r="A64" s="6" t="s">
        <v>179</v>
      </c>
      <c r="B64" s="10" t="s">
        <v>180</v>
      </c>
      <c r="C64" s="10"/>
      <c r="D64" s="10"/>
      <c r="E64" s="30">
        <f>E65</f>
        <v>2184.2</v>
      </c>
    </row>
    <row r="65" spans="1:5" ht="18.75">
      <c r="A65" s="8" t="s">
        <v>172</v>
      </c>
      <c r="B65" s="9" t="s">
        <v>171</v>
      </c>
      <c r="C65" s="9"/>
      <c r="D65" s="9"/>
      <c r="E65" s="29">
        <f>E66</f>
        <v>2184.2</v>
      </c>
    </row>
    <row r="66" spans="1:5" ht="18.75">
      <c r="A66" s="12" t="s">
        <v>204</v>
      </c>
      <c r="B66" s="9" t="s">
        <v>171</v>
      </c>
      <c r="C66" s="9" t="s">
        <v>15</v>
      </c>
      <c r="D66" s="9"/>
      <c r="E66" s="29">
        <f>E67</f>
        <v>2184.2</v>
      </c>
    </row>
    <row r="67" spans="1:5" ht="50.25">
      <c r="A67" s="8" t="s">
        <v>213</v>
      </c>
      <c r="B67" s="9" t="s">
        <v>171</v>
      </c>
      <c r="C67" s="9" t="s">
        <v>26</v>
      </c>
      <c r="D67" s="9"/>
      <c r="E67" s="29">
        <f>E68</f>
        <v>2184.2</v>
      </c>
    </row>
    <row r="68" spans="1:5" ht="18.75">
      <c r="A68" s="8" t="s">
        <v>210</v>
      </c>
      <c r="B68" s="9" t="s">
        <v>171</v>
      </c>
      <c r="C68" s="9" t="s">
        <v>26</v>
      </c>
      <c r="D68" s="9" t="s">
        <v>196</v>
      </c>
      <c r="E68" s="29">
        <v>2184.2</v>
      </c>
    </row>
    <row r="69" spans="1:5" ht="33.75">
      <c r="A69" s="6" t="s">
        <v>155</v>
      </c>
      <c r="B69" s="7" t="s">
        <v>161</v>
      </c>
      <c r="C69" s="7"/>
      <c r="D69" s="7"/>
      <c r="E69" s="28">
        <f>E70+E75</f>
        <v>3065.8999999999996</v>
      </c>
    </row>
    <row r="70" spans="1:5" ht="33.75">
      <c r="A70" s="8" t="s">
        <v>167</v>
      </c>
      <c r="B70" s="13" t="s">
        <v>168</v>
      </c>
      <c r="C70" s="13"/>
      <c r="D70" s="13"/>
      <c r="E70" s="31">
        <f>E71</f>
        <v>3005.8999999999996</v>
      </c>
    </row>
    <row r="71" spans="1:5" ht="66.75">
      <c r="A71" s="6" t="s">
        <v>233</v>
      </c>
      <c r="B71" s="7" t="s">
        <v>168</v>
      </c>
      <c r="C71" s="7" t="s">
        <v>62</v>
      </c>
      <c r="D71" s="7"/>
      <c r="E71" s="28">
        <f>E72</f>
        <v>3005.8999999999996</v>
      </c>
    </row>
    <row r="72" spans="1:5" ht="18.75">
      <c r="A72" s="8" t="s">
        <v>214</v>
      </c>
      <c r="B72" s="13" t="s">
        <v>168</v>
      </c>
      <c r="C72" s="13" t="s">
        <v>27</v>
      </c>
      <c r="D72" s="13"/>
      <c r="E72" s="31">
        <f>E73+E74</f>
        <v>3005.8999999999996</v>
      </c>
    </row>
    <row r="73" spans="1:5" ht="66.75">
      <c r="A73" s="8" t="s">
        <v>193</v>
      </c>
      <c r="B73" s="13" t="s">
        <v>168</v>
      </c>
      <c r="C73" s="13" t="s">
        <v>27</v>
      </c>
      <c r="D73" s="13" t="s">
        <v>188</v>
      </c>
      <c r="E73" s="31">
        <v>2889.2</v>
      </c>
    </row>
    <row r="74" spans="1:5" ht="33.75">
      <c r="A74" s="8" t="s">
        <v>194</v>
      </c>
      <c r="B74" s="13" t="s">
        <v>168</v>
      </c>
      <c r="C74" s="13" t="s">
        <v>27</v>
      </c>
      <c r="D74" s="13" t="s">
        <v>189</v>
      </c>
      <c r="E74" s="31">
        <v>116.7</v>
      </c>
    </row>
    <row r="75" spans="1:5" s="51" customFormat="1" ht="18.75">
      <c r="A75" s="39" t="s">
        <v>309</v>
      </c>
      <c r="B75" s="49" t="s">
        <v>310</v>
      </c>
      <c r="C75" s="49"/>
      <c r="D75" s="49"/>
      <c r="E75" s="50">
        <v>60</v>
      </c>
    </row>
    <row r="76" spans="1:5" s="54" customFormat="1" ht="52.5" customHeight="1">
      <c r="A76" s="21" t="s">
        <v>313</v>
      </c>
      <c r="B76" s="52" t="s">
        <v>310</v>
      </c>
      <c r="C76" s="52" t="s">
        <v>312</v>
      </c>
      <c r="D76" s="52"/>
      <c r="E76" s="53">
        <v>60</v>
      </c>
    </row>
    <row r="77" spans="1:5" ht="89.25" customHeight="1">
      <c r="A77" s="8" t="s">
        <v>131</v>
      </c>
      <c r="B77" s="13" t="s">
        <v>310</v>
      </c>
      <c r="C77" s="13" t="s">
        <v>311</v>
      </c>
      <c r="D77" s="13"/>
      <c r="E77" s="31">
        <v>60</v>
      </c>
    </row>
    <row r="78" spans="1:5" ht="18.75">
      <c r="A78" s="8" t="s">
        <v>210</v>
      </c>
      <c r="B78" s="13" t="s">
        <v>310</v>
      </c>
      <c r="C78" s="13" t="s">
        <v>311</v>
      </c>
      <c r="D78" s="13" t="s">
        <v>196</v>
      </c>
      <c r="E78" s="31">
        <v>60</v>
      </c>
    </row>
    <row r="79" spans="1:5" ht="18.75">
      <c r="A79" s="6" t="s">
        <v>157</v>
      </c>
      <c r="B79" s="10" t="s">
        <v>162</v>
      </c>
      <c r="C79" s="10"/>
      <c r="D79" s="10"/>
      <c r="E79" s="30">
        <f>E80+E86+E99</f>
        <v>108780.59999999999</v>
      </c>
    </row>
    <row r="80" spans="1:5" ht="18.75">
      <c r="A80" s="8" t="s">
        <v>215</v>
      </c>
      <c r="B80" s="9" t="s">
        <v>198</v>
      </c>
      <c r="C80" s="9"/>
      <c r="D80" s="9"/>
      <c r="E80" s="29">
        <f>E81</f>
        <v>1753.8999999999999</v>
      </c>
    </row>
    <row r="81" spans="1:5" ht="50.25">
      <c r="A81" s="6" t="s">
        <v>242</v>
      </c>
      <c r="B81" s="10" t="s">
        <v>198</v>
      </c>
      <c r="C81" s="10" t="s">
        <v>63</v>
      </c>
      <c r="D81" s="10"/>
      <c r="E81" s="30">
        <f>E82+E84</f>
        <v>1753.8999999999999</v>
      </c>
    </row>
    <row r="82" spans="1:5" ht="66.75">
      <c r="A82" s="12" t="s">
        <v>112</v>
      </c>
      <c r="B82" s="9" t="s">
        <v>198</v>
      </c>
      <c r="C82" s="9" t="s">
        <v>28</v>
      </c>
      <c r="D82" s="9"/>
      <c r="E82" s="29">
        <f>E83</f>
        <v>480.3</v>
      </c>
    </row>
    <row r="83" spans="1:5" ht="33.75">
      <c r="A83" s="8" t="s">
        <v>194</v>
      </c>
      <c r="B83" s="9" t="s">
        <v>198</v>
      </c>
      <c r="C83" s="9" t="s">
        <v>28</v>
      </c>
      <c r="D83" s="9" t="s">
        <v>189</v>
      </c>
      <c r="E83" s="29">
        <v>480.3</v>
      </c>
    </row>
    <row r="84" spans="1:5" ht="50.25">
      <c r="A84" s="8" t="s">
        <v>264</v>
      </c>
      <c r="B84" s="9" t="s">
        <v>198</v>
      </c>
      <c r="C84" s="9" t="s">
        <v>29</v>
      </c>
      <c r="D84" s="9"/>
      <c r="E84" s="29">
        <f>E85</f>
        <v>1273.6</v>
      </c>
    </row>
    <row r="85" spans="1:5" ht="33.75">
      <c r="A85" s="8" t="s">
        <v>194</v>
      </c>
      <c r="B85" s="9" t="s">
        <v>198</v>
      </c>
      <c r="C85" s="9" t="s">
        <v>29</v>
      </c>
      <c r="D85" s="9" t="s">
        <v>189</v>
      </c>
      <c r="E85" s="29">
        <v>1273.6</v>
      </c>
    </row>
    <row r="86" spans="1:5" ht="18.75">
      <c r="A86" s="8" t="s">
        <v>234</v>
      </c>
      <c r="B86" s="9" t="s">
        <v>152</v>
      </c>
      <c r="C86" s="9"/>
      <c r="D86" s="9"/>
      <c r="E86" s="29">
        <f>E87</f>
        <v>86898.09999999999</v>
      </c>
    </row>
    <row r="87" spans="1:5" ht="50.25">
      <c r="A87" s="6" t="s">
        <v>84</v>
      </c>
      <c r="B87" s="10" t="s">
        <v>152</v>
      </c>
      <c r="C87" s="10" t="s">
        <v>30</v>
      </c>
      <c r="D87" s="10"/>
      <c r="E87" s="30">
        <f>E88+E90+E97+E93+E95</f>
        <v>86898.09999999999</v>
      </c>
    </row>
    <row r="88" spans="1:5" ht="18.75">
      <c r="A88" s="8" t="s">
        <v>151</v>
      </c>
      <c r="B88" s="9" t="s">
        <v>152</v>
      </c>
      <c r="C88" s="9" t="s">
        <v>31</v>
      </c>
      <c r="D88" s="9"/>
      <c r="E88" s="29">
        <f>E89</f>
        <v>9254.2</v>
      </c>
    </row>
    <row r="89" spans="1:5" ht="18.75">
      <c r="A89" s="8" t="s">
        <v>210</v>
      </c>
      <c r="B89" s="9" t="s">
        <v>152</v>
      </c>
      <c r="C89" s="9" t="s">
        <v>31</v>
      </c>
      <c r="D89" s="9" t="s">
        <v>196</v>
      </c>
      <c r="E89" s="29">
        <v>9254.2</v>
      </c>
    </row>
    <row r="90" spans="1:5" ht="50.25">
      <c r="A90" s="8" t="s">
        <v>255</v>
      </c>
      <c r="B90" s="9" t="s">
        <v>152</v>
      </c>
      <c r="C90" s="9" t="s">
        <v>32</v>
      </c>
      <c r="D90" s="9"/>
      <c r="E90" s="29">
        <f>E91+E92</f>
        <v>68063</v>
      </c>
    </row>
    <row r="91" spans="1:5" ht="33.75">
      <c r="A91" s="8" t="s">
        <v>194</v>
      </c>
      <c r="B91" s="9" t="s">
        <v>152</v>
      </c>
      <c r="C91" s="9" t="s">
        <v>32</v>
      </c>
      <c r="D91" s="9" t="s">
        <v>189</v>
      </c>
      <c r="E91" s="29">
        <v>37555.9</v>
      </c>
    </row>
    <row r="92" spans="1:5" ht="18.75">
      <c r="A92" s="8" t="s">
        <v>210</v>
      </c>
      <c r="B92" s="9" t="s">
        <v>152</v>
      </c>
      <c r="C92" s="9" t="s">
        <v>32</v>
      </c>
      <c r="D92" s="9" t="s">
        <v>196</v>
      </c>
      <c r="E92" s="29">
        <v>30507.1</v>
      </c>
    </row>
    <row r="93" spans="1:5" ht="57" customHeight="1">
      <c r="A93" s="48" t="s">
        <v>314</v>
      </c>
      <c r="B93" s="9" t="s">
        <v>152</v>
      </c>
      <c r="C93" s="9" t="s">
        <v>315</v>
      </c>
      <c r="D93" s="9"/>
      <c r="E93" s="29">
        <v>1100</v>
      </c>
    </row>
    <row r="94" spans="1:5" ht="18.75">
      <c r="A94" s="8" t="s">
        <v>210</v>
      </c>
      <c r="B94" s="9" t="s">
        <v>152</v>
      </c>
      <c r="C94" s="9" t="s">
        <v>315</v>
      </c>
      <c r="D94" s="9" t="s">
        <v>196</v>
      </c>
      <c r="E94" s="29">
        <v>1100</v>
      </c>
    </row>
    <row r="95" spans="1:5" ht="74.25" customHeight="1">
      <c r="A95" s="8" t="s">
        <v>131</v>
      </c>
      <c r="B95" s="9" t="s">
        <v>152</v>
      </c>
      <c r="C95" s="9" t="s">
        <v>316</v>
      </c>
      <c r="D95" s="9"/>
      <c r="E95" s="29">
        <v>5099.5</v>
      </c>
    </row>
    <row r="96" spans="1:5" ht="18.75">
      <c r="A96" s="8" t="s">
        <v>210</v>
      </c>
      <c r="B96" s="9" t="s">
        <v>152</v>
      </c>
      <c r="C96" s="9" t="s">
        <v>316</v>
      </c>
      <c r="D96" s="9" t="s">
        <v>196</v>
      </c>
      <c r="E96" s="29">
        <v>5099.5</v>
      </c>
    </row>
    <row r="97" spans="1:5" ht="50.25">
      <c r="A97" s="8" t="s">
        <v>16</v>
      </c>
      <c r="B97" s="9" t="s">
        <v>152</v>
      </c>
      <c r="C97" s="9" t="s">
        <v>33</v>
      </c>
      <c r="D97" s="9"/>
      <c r="E97" s="29">
        <f>E98</f>
        <v>3381.4</v>
      </c>
    </row>
    <row r="98" spans="1:5" ht="33.75">
      <c r="A98" s="8" t="s">
        <v>194</v>
      </c>
      <c r="B98" s="9" t="s">
        <v>152</v>
      </c>
      <c r="C98" s="9" t="s">
        <v>33</v>
      </c>
      <c r="D98" s="9" t="s">
        <v>189</v>
      </c>
      <c r="E98" s="29">
        <v>3381.4</v>
      </c>
    </row>
    <row r="99" spans="1:5" ht="18.75">
      <c r="A99" s="8" t="s">
        <v>166</v>
      </c>
      <c r="B99" s="9" t="s">
        <v>165</v>
      </c>
      <c r="C99" s="9"/>
      <c r="D99" s="9"/>
      <c r="E99" s="29">
        <f>E100+E105</f>
        <v>20128.600000000002</v>
      </c>
    </row>
    <row r="100" spans="1:5" ht="50.25">
      <c r="A100" s="6" t="s">
        <v>236</v>
      </c>
      <c r="B100" s="10" t="s">
        <v>165</v>
      </c>
      <c r="C100" s="10" t="s">
        <v>34</v>
      </c>
      <c r="D100" s="10"/>
      <c r="E100" s="30">
        <f>E101+E103</f>
        <v>16300.2</v>
      </c>
    </row>
    <row r="101" spans="1:5" ht="52.5" customHeight="1">
      <c r="A101" s="8" t="s">
        <v>365</v>
      </c>
      <c r="B101" s="9" t="s">
        <v>165</v>
      </c>
      <c r="C101" s="9" t="s">
        <v>364</v>
      </c>
      <c r="D101" s="9"/>
      <c r="E101" s="29">
        <f>E102</f>
        <v>300</v>
      </c>
    </row>
    <row r="102" spans="1:5" ht="18.75">
      <c r="A102" s="8" t="s">
        <v>195</v>
      </c>
      <c r="B102" s="9" t="s">
        <v>165</v>
      </c>
      <c r="C102" s="9" t="s">
        <v>364</v>
      </c>
      <c r="D102" s="9" t="s">
        <v>190</v>
      </c>
      <c r="E102" s="29">
        <v>300</v>
      </c>
    </row>
    <row r="103" spans="1:5" ht="65.25" customHeight="1">
      <c r="A103" s="8" t="s">
        <v>363</v>
      </c>
      <c r="B103" s="9" t="s">
        <v>165</v>
      </c>
      <c r="C103" s="9" t="s">
        <v>362</v>
      </c>
      <c r="D103" s="9"/>
      <c r="E103" s="29">
        <f>E104</f>
        <v>16000.2</v>
      </c>
    </row>
    <row r="104" spans="1:5" ht="18.75">
      <c r="A104" s="8" t="s">
        <v>195</v>
      </c>
      <c r="B104" s="9" t="s">
        <v>165</v>
      </c>
      <c r="C104" s="9" t="s">
        <v>362</v>
      </c>
      <c r="D104" s="9" t="s">
        <v>190</v>
      </c>
      <c r="E104" s="29">
        <v>16000.2</v>
      </c>
    </row>
    <row r="105" spans="1:5" ht="50.25">
      <c r="A105" s="39" t="s">
        <v>243</v>
      </c>
      <c r="B105" s="37" t="s">
        <v>165</v>
      </c>
      <c r="C105" s="37" t="s">
        <v>35</v>
      </c>
      <c r="D105" s="37"/>
      <c r="E105" s="38">
        <f>E110+E106+E108+E113</f>
        <v>3828.4000000000005</v>
      </c>
    </row>
    <row r="106" spans="1:5" ht="66.75">
      <c r="A106" s="8" t="s">
        <v>248</v>
      </c>
      <c r="B106" s="9" t="s">
        <v>165</v>
      </c>
      <c r="C106" s="9" t="s">
        <v>36</v>
      </c>
      <c r="D106" s="9"/>
      <c r="E106" s="29">
        <f>E107</f>
        <v>458.4</v>
      </c>
    </row>
    <row r="107" spans="1:5" ht="33.75">
      <c r="A107" s="8" t="s">
        <v>194</v>
      </c>
      <c r="B107" s="9" t="s">
        <v>165</v>
      </c>
      <c r="C107" s="9" t="s">
        <v>36</v>
      </c>
      <c r="D107" s="9" t="s">
        <v>189</v>
      </c>
      <c r="E107" s="29">
        <v>458.4</v>
      </c>
    </row>
    <row r="108" spans="1:5" ht="18.75">
      <c r="A108" s="8" t="s">
        <v>281</v>
      </c>
      <c r="B108" s="9" t="s">
        <v>165</v>
      </c>
      <c r="C108" s="9" t="s">
        <v>280</v>
      </c>
      <c r="D108" s="9"/>
      <c r="E108" s="29">
        <f>E109</f>
        <v>15.8</v>
      </c>
    </row>
    <row r="109" spans="1:5" ht="33.75">
      <c r="A109" s="8" t="s">
        <v>194</v>
      </c>
      <c r="B109" s="9" t="s">
        <v>165</v>
      </c>
      <c r="C109" s="9" t="s">
        <v>280</v>
      </c>
      <c r="D109" s="9" t="s">
        <v>189</v>
      </c>
      <c r="E109" s="29">
        <v>15.8</v>
      </c>
    </row>
    <row r="110" spans="1:5" ht="33.75">
      <c r="A110" s="8" t="s">
        <v>17</v>
      </c>
      <c r="B110" s="9" t="s">
        <v>165</v>
      </c>
      <c r="C110" s="9" t="s">
        <v>37</v>
      </c>
      <c r="D110" s="9"/>
      <c r="E110" s="29">
        <f>E111+E112</f>
        <v>3331.3</v>
      </c>
    </row>
    <row r="111" spans="1:5" ht="33.75">
      <c r="A111" s="8" t="s">
        <v>194</v>
      </c>
      <c r="B111" s="9" t="s">
        <v>165</v>
      </c>
      <c r="C111" s="9" t="s">
        <v>37</v>
      </c>
      <c r="D111" s="9" t="s">
        <v>189</v>
      </c>
      <c r="E111" s="29">
        <v>3132.5</v>
      </c>
    </row>
    <row r="112" spans="1:5" ht="33.75">
      <c r="A112" s="8" t="s">
        <v>220</v>
      </c>
      <c r="B112" s="9" t="s">
        <v>165</v>
      </c>
      <c r="C112" s="34" t="s">
        <v>37</v>
      </c>
      <c r="D112" s="9" t="s">
        <v>200</v>
      </c>
      <c r="E112" s="29">
        <v>198.8</v>
      </c>
    </row>
    <row r="113" spans="1:5" ht="75" customHeight="1">
      <c r="A113" s="8" t="s">
        <v>283</v>
      </c>
      <c r="B113" s="9" t="s">
        <v>165</v>
      </c>
      <c r="C113" s="34" t="s">
        <v>282</v>
      </c>
      <c r="D113" s="9"/>
      <c r="E113" s="29">
        <f>E114</f>
        <v>22.9</v>
      </c>
    </row>
    <row r="114" spans="1:5" ht="33.75">
      <c r="A114" s="8" t="s">
        <v>194</v>
      </c>
      <c r="B114" s="9" t="s">
        <v>165</v>
      </c>
      <c r="C114" s="34" t="s">
        <v>282</v>
      </c>
      <c r="D114" s="9" t="s">
        <v>189</v>
      </c>
      <c r="E114" s="29">
        <v>22.9</v>
      </c>
    </row>
    <row r="115" spans="1:5" ht="18.75">
      <c r="A115" s="6" t="s">
        <v>182</v>
      </c>
      <c r="B115" s="10" t="s">
        <v>183</v>
      </c>
      <c r="C115" s="10"/>
      <c r="D115" s="10"/>
      <c r="E115" s="30">
        <f>E116+E131+E144</f>
        <v>267265.8</v>
      </c>
    </row>
    <row r="116" spans="1:5" ht="18.75">
      <c r="A116" s="21" t="s">
        <v>266</v>
      </c>
      <c r="B116" s="22" t="s">
        <v>265</v>
      </c>
      <c r="C116" s="22"/>
      <c r="D116" s="22"/>
      <c r="E116" s="32">
        <f>E117+E121+E126+E129</f>
        <v>185755.8</v>
      </c>
    </row>
    <row r="117" spans="1:5" ht="50.25">
      <c r="A117" s="39" t="s">
        <v>243</v>
      </c>
      <c r="B117" s="22" t="s">
        <v>265</v>
      </c>
      <c r="C117" s="22" t="s">
        <v>35</v>
      </c>
      <c r="D117" s="22"/>
      <c r="E117" s="32">
        <f>E118</f>
        <v>182284.8</v>
      </c>
    </row>
    <row r="118" spans="1:5" ht="83.25">
      <c r="A118" s="21" t="s">
        <v>132</v>
      </c>
      <c r="B118" s="22" t="s">
        <v>265</v>
      </c>
      <c r="C118" s="22" t="s">
        <v>133</v>
      </c>
      <c r="D118" s="22"/>
      <c r="E118" s="32">
        <f>E119+E120</f>
        <v>182284.8</v>
      </c>
    </row>
    <row r="119" spans="1:5" ht="33.75">
      <c r="A119" s="8" t="s">
        <v>220</v>
      </c>
      <c r="B119" s="22" t="s">
        <v>265</v>
      </c>
      <c r="C119" s="22" t="s">
        <v>133</v>
      </c>
      <c r="D119" s="22" t="s">
        <v>200</v>
      </c>
      <c r="E119" s="32">
        <f>182284.8-182284.8</f>
        <v>0</v>
      </c>
    </row>
    <row r="120" spans="1:5" ht="18.75">
      <c r="A120" s="43" t="s">
        <v>210</v>
      </c>
      <c r="B120" s="22" t="s">
        <v>265</v>
      </c>
      <c r="C120" s="22" t="s">
        <v>133</v>
      </c>
      <c r="D120" s="22" t="s">
        <v>196</v>
      </c>
      <c r="E120" s="32">
        <v>182284.8</v>
      </c>
    </row>
    <row r="121" spans="1:5" ht="66.75">
      <c r="A121" s="39" t="s">
        <v>246</v>
      </c>
      <c r="B121" s="37" t="s">
        <v>265</v>
      </c>
      <c r="C121" s="37" t="s">
        <v>64</v>
      </c>
      <c r="D121" s="37"/>
      <c r="E121" s="38">
        <f>E122+E124</f>
        <v>1320</v>
      </c>
    </row>
    <row r="122" spans="1:5" ht="50.25">
      <c r="A122" s="8" t="s">
        <v>18</v>
      </c>
      <c r="B122" s="9" t="s">
        <v>265</v>
      </c>
      <c r="C122" s="9" t="s">
        <v>65</v>
      </c>
      <c r="D122" s="9"/>
      <c r="E122" s="29">
        <f>E123</f>
        <v>1220</v>
      </c>
    </row>
    <row r="123" spans="1:5" ht="33.75">
      <c r="A123" s="8" t="s">
        <v>194</v>
      </c>
      <c r="B123" s="9" t="s">
        <v>265</v>
      </c>
      <c r="C123" s="9" t="s">
        <v>65</v>
      </c>
      <c r="D123" s="9" t="s">
        <v>189</v>
      </c>
      <c r="E123" s="29">
        <v>1220</v>
      </c>
    </row>
    <row r="124" spans="1:5" ht="33.75">
      <c r="A124" s="8" t="s">
        <v>333</v>
      </c>
      <c r="B124" s="9" t="s">
        <v>265</v>
      </c>
      <c r="C124" s="9" t="s">
        <v>334</v>
      </c>
      <c r="D124" s="9"/>
      <c r="E124" s="29">
        <f>E125</f>
        <v>100</v>
      </c>
    </row>
    <row r="125" spans="1:5" ht="18.75">
      <c r="A125" s="8" t="s">
        <v>210</v>
      </c>
      <c r="B125" s="9" t="s">
        <v>265</v>
      </c>
      <c r="C125" s="9" t="s">
        <v>334</v>
      </c>
      <c r="D125" s="9" t="s">
        <v>196</v>
      </c>
      <c r="E125" s="29">
        <v>100</v>
      </c>
    </row>
    <row r="126" spans="1:5" ht="85.5" customHeight="1">
      <c r="A126" s="39" t="s">
        <v>286</v>
      </c>
      <c r="B126" s="37" t="s">
        <v>265</v>
      </c>
      <c r="C126" s="37" t="s">
        <v>285</v>
      </c>
      <c r="D126" s="37"/>
      <c r="E126" s="38">
        <f>E127</f>
        <v>1137.9</v>
      </c>
    </row>
    <row r="127" spans="1:5" ht="18.75">
      <c r="A127" s="8" t="s">
        <v>287</v>
      </c>
      <c r="B127" s="9" t="s">
        <v>265</v>
      </c>
      <c r="C127" s="9" t="s">
        <v>284</v>
      </c>
      <c r="D127" s="9"/>
      <c r="E127" s="29">
        <f>E128</f>
        <v>1137.9</v>
      </c>
    </row>
    <row r="128" spans="1:5" ht="33.75">
      <c r="A128" s="8" t="s">
        <v>220</v>
      </c>
      <c r="B128" s="9" t="s">
        <v>265</v>
      </c>
      <c r="C128" s="9" t="s">
        <v>284</v>
      </c>
      <c r="D128" s="9" t="s">
        <v>200</v>
      </c>
      <c r="E128" s="29">
        <v>1137.9</v>
      </c>
    </row>
    <row r="129" spans="1:5" ht="18.75">
      <c r="A129" s="39" t="s">
        <v>204</v>
      </c>
      <c r="B129" s="37" t="s">
        <v>265</v>
      </c>
      <c r="C129" s="37" t="s">
        <v>366</v>
      </c>
      <c r="D129" s="37"/>
      <c r="E129" s="38">
        <v>1013.1</v>
      </c>
    </row>
    <row r="130" spans="1:5" ht="18.75">
      <c r="A130" s="8" t="s">
        <v>195</v>
      </c>
      <c r="B130" s="9" t="s">
        <v>265</v>
      </c>
      <c r="C130" s="9" t="s">
        <v>366</v>
      </c>
      <c r="D130" s="9" t="s">
        <v>190</v>
      </c>
      <c r="E130" s="29">
        <v>1013.1</v>
      </c>
    </row>
    <row r="131" spans="1:5" ht="18.75">
      <c r="A131" s="8" t="s">
        <v>245</v>
      </c>
      <c r="B131" s="9" t="s">
        <v>244</v>
      </c>
      <c r="C131" s="9"/>
      <c r="D131" s="9"/>
      <c r="E131" s="29">
        <f>E132</f>
        <v>34456.1</v>
      </c>
    </row>
    <row r="132" spans="1:5" ht="66.75">
      <c r="A132" s="39" t="s">
        <v>246</v>
      </c>
      <c r="B132" s="37" t="s">
        <v>244</v>
      </c>
      <c r="C132" s="37" t="s">
        <v>64</v>
      </c>
      <c r="D132" s="37"/>
      <c r="E132" s="38">
        <f>E133+E136+E138+E140+E142</f>
        <v>34456.1</v>
      </c>
    </row>
    <row r="133" spans="1:5" ht="50.25">
      <c r="A133" s="8" t="s">
        <v>253</v>
      </c>
      <c r="B133" s="9" t="s">
        <v>244</v>
      </c>
      <c r="C133" s="9" t="s">
        <v>38</v>
      </c>
      <c r="D133" s="9"/>
      <c r="E133" s="29">
        <f>E134+E135</f>
        <v>621.9</v>
      </c>
    </row>
    <row r="134" spans="1:5" ht="50.25">
      <c r="A134" s="8" t="s">
        <v>253</v>
      </c>
      <c r="B134" s="9" t="s">
        <v>244</v>
      </c>
      <c r="C134" s="9" t="s">
        <v>38</v>
      </c>
      <c r="D134" s="9" t="s">
        <v>189</v>
      </c>
      <c r="E134" s="29"/>
    </row>
    <row r="135" spans="1:5" ht="18.75">
      <c r="A135" s="8" t="s">
        <v>210</v>
      </c>
      <c r="B135" s="9" t="s">
        <v>244</v>
      </c>
      <c r="C135" s="9" t="s">
        <v>38</v>
      </c>
      <c r="D135" s="9" t="s">
        <v>196</v>
      </c>
      <c r="E135" s="29">
        <v>621.9</v>
      </c>
    </row>
    <row r="136" spans="1:5" ht="50.25">
      <c r="A136" s="15" t="s">
        <v>314</v>
      </c>
      <c r="B136" s="9" t="s">
        <v>244</v>
      </c>
      <c r="C136" s="9" t="s">
        <v>327</v>
      </c>
      <c r="D136" s="9"/>
      <c r="E136" s="29">
        <f>E137</f>
        <v>780.7</v>
      </c>
    </row>
    <row r="137" spans="1:5" ht="18.75">
      <c r="A137" s="8" t="s">
        <v>210</v>
      </c>
      <c r="B137" s="9" t="s">
        <v>244</v>
      </c>
      <c r="C137" s="9" t="s">
        <v>327</v>
      </c>
      <c r="D137" s="9" t="s">
        <v>196</v>
      </c>
      <c r="E137" s="29">
        <v>780.7</v>
      </c>
    </row>
    <row r="138" spans="1:5" ht="99.75">
      <c r="A138" s="15" t="s">
        <v>324</v>
      </c>
      <c r="B138" s="9" t="s">
        <v>244</v>
      </c>
      <c r="C138" s="9" t="s">
        <v>323</v>
      </c>
      <c r="D138" s="9"/>
      <c r="E138" s="29">
        <f>E139</f>
        <v>27951</v>
      </c>
    </row>
    <row r="139" spans="1:5" ht="18.75">
      <c r="A139" s="8" t="s">
        <v>195</v>
      </c>
      <c r="B139" s="9" t="s">
        <v>244</v>
      </c>
      <c r="C139" s="9" t="s">
        <v>323</v>
      </c>
      <c r="D139" s="9" t="s">
        <v>190</v>
      </c>
      <c r="E139" s="29">
        <v>27951</v>
      </c>
    </row>
    <row r="140" spans="1:5" ht="83.25">
      <c r="A140" s="8" t="s">
        <v>131</v>
      </c>
      <c r="B140" s="9" t="s">
        <v>244</v>
      </c>
      <c r="C140" s="9" t="s">
        <v>39</v>
      </c>
      <c r="D140" s="9"/>
      <c r="E140" s="29">
        <f>E141</f>
        <v>170</v>
      </c>
    </row>
    <row r="141" spans="1:5" ht="18.75">
      <c r="A141" s="8" t="s">
        <v>210</v>
      </c>
      <c r="B141" s="9" t="s">
        <v>244</v>
      </c>
      <c r="C141" s="9" t="s">
        <v>39</v>
      </c>
      <c r="D141" s="9" t="s">
        <v>196</v>
      </c>
      <c r="E141" s="29">
        <v>170</v>
      </c>
    </row>
    <row r="142" spans="1:5" ht="99.75">
      <c r="A142" s="15" t="s">
        <v>326</v>
      </c>
      <c r="B142" s="9" t="s">
        <v>244</v>
      </c>
      <c r="C142" s="9" t="s">
        <v>325</v>
      </c>
      <c r="D142" s="9"/>
      <c r="E142" s="29">
        <f>E143</f>
        <v>4932.5</v>
      </c>
    </row>
    <row r="143" spans="1:5" ht="18.75">
      <c r="A143" s="8" t="s">
        <v>195</v>
      </c>
      <c r="B143" s="9" t="s">
        <v>244</v>
      </c>
      <c r="C143" s="9" t="s">
        <v>325</v>
      </c>
      <c r="D143" s="9" t="s">
        <v>190</v>
      </c>
      <c r="E143" s="29">
        <v>4932.5</v>
      </c>
    </row>
    <row r="144" spans="1:5" s="51" customFormat="1" ht="18.75">
      <c r="A144" s="39" t="s">
        <v>328</v>
      </c>
      <c r="B144" s="37" t="s">
        <v>329</v>
      </c>
      <c r="C144" s="37"/>
      <c r="D144" s="37"/>
      <c r="E144" s="38">
        <f>E145</f>
        <v>47053.9</v>
      </c>
    </row>
    <row r="145" spans="1:5" ht="50.25">
      <c r="A145" s="8" t="s">
        <v>246</v>
      </c>
      <c r="B145" s="9" t="s">
        <v>329</v>
      </c>
      <c r="C145" s="22" t="s">
        <v>64</v>
      </c>
      <c r="D145" s="9"/>
      <c r="E145" s="29">
        <f>E146+E148+E150</f>
        <v>47053.9</v>
      </c>
    </row>
    <row r="146" spans="1:5" ht="83.25">
      <c r="A146" s="8" t="s">
        <v>131</v>
      </c>
      <c r="B146" s="9" t="s">
        <v>329</v>
      </c>
      <c r="C146" s="22" t="s">
        <v>39</v>
      </c>
      <c r="D146" s="9"/>
      <c r="E146" s="29">
        <f>E147</f>
        <v>2270.5</v>
      </c>
    </row>
    <row r="147" spans="1:5" ht="18.75">
      <c r="A147" s="8" t="s">
        <v>210</v>
      </c>
      <c r="B147" s="9" t="s">
        <v>329</v>
      </c>
      <c r="C147" s="22" t="s">
        <v>39</v>
      </c>
      <c r="D147" s="9" t="s">
        <v>196</v>
      </c>
      <c r="E147" s="29">
        <v>2270.5</v>
      </c>
    </row>
    <row r="148" spans="1:5" ht="50.25">
      <c r="A148" s="8" t="s">
        <v>330</v>
      </c>
      <c r="B148" s="9" t="s">
        <v>329</v>
      </c>
      <c r="C148" s="22" t="s">
        <v>356</v>
      </c>
      <c r="D148" s="9"/>
      <c r="E148" s="29">
        <f>E149</f>
        <v>40100.9</v>
      </c>
    </row>
    <row r="149" spans="1:5" ht="18.75">
      <c r="A149" s="8" t="s">
        <v>210</v>
      </c>
      <c r="B149" s="9" t="s">
        <v>329</v>
      </c>
      <c r="C149" s="22" t="s">
        <v>356</v>
      </c>
      <c r="D149" s="9" t="s">
        <v>196</v>
      </c>
      <c r="E149" s="29">
        <v>40100.9</v>
      </c>
    </row>
    <row r="150" spans="1:5" ht="33.75">
      <c r="A150" s="8" t="s">
        <v>331</v>
      </c>
      <c r="B150" s="9" t="s">
        <v>329</v>
      </c>
      <c r="C150" s="22" t="s">
        <v>332</v>
      </c>
      <c r="D150" s="9"/>
      <c r="E150" s="29">
        <f>E151</f>
        <v>4682.5</v>
      </c>
    </row>
    <row r="151" spans="1:5" ht="18.75">
      <c r="A151" s="8" t="s">
        <v>210</v>
      </c>
      <c r="B151" s="9" t="s">
        <v>329</v>
      </c>
      <c r="C151" s="22" t="s">
        <v>332</v>
      </c>
      <c r="D151" s="9" t="s">
        <v>196</v>
      </c>
      <c r="E151" s="29">
        <v>4682.5</v>
      </c>
    </row>
    <row r="152" spans="1:5" ht="18.75">
      <c r="A152" s="6" t="s">
        <v>159</v>
      </c>
      <c r="B152" s="10" t="s">
        <v>163</v>
      </c>
      <c r="C152" s="10"/>
      <c r="D152" s="10"/>
      <c r="E152" s="30">
        <f>E154+E170+E200+E214+E220+E231</f>
        <v>1007310.5</v>
      </c>
    </row>
    <row r="153" spans="1:5" ht="59.25" customHeight="1">
      <c r="A153" s="40" t="s">
        <v>85</v>
      </c>
      <c r="B153" s="10" t="s">
        <v>163</v>
      </c>
      <c r="C153" s="10" t="s">
        <v>40</v>
      </c>
      <c r="D153" s="10"/>
      <c r="E153" s="30">
        <f>E154+E170+E200</f>
        <v>933476.1</v>
      </c>
    </row>
    <row r="154" spans="1:5" ht="24.75" customHeight="1">
      <c r="A154" s="36" t="s">
        <v>87</v>
      </c>
      <c r="B154" s="9" t="s">
        <v>144</v>
      </c>
      <c r="C154" s="9"/>
      <c r="D154" s="9"/>
      <c r="E154" s="29">
        <f>E155</f>
        <v>352195.9</v>
      </c>
    </row>
    <row r="155" spans="1:5" ht="50.25">
      <c r="A155" s="8" t="s">
        <v>86</v>
      </c>
      <c r="B155" s="9" t="s">
        <v>144</v>
      </c>
      <c r="C155" s="9" t="s">
        <v>66</v>
      </c>
      <c r="D155" s="9"/>
      <c r="E155" s="29">
        <f>E156+E158+E160+E163+E165+E168</f>
        <v>352195.9</v>
      </c>
    </row>
    <row r="156" spans="1:5" ht="18.75">
      <c r="A156" s="8" t="s">
        <v>88</v>
      </c>
      <c r="B156" s="9" t="s">
        <v>144</v>
      </c>
      <c r="C156" s="9" t="s">
        <v>41</v>
      </c>
      <c r="D156" s="9"/>
      <c r="E156" s="29">
        <f>E157</f>
        <v>86483.6</v>
      </c>
    </row>
    <row r="157" spans="1:5" ht="33.75">
      <c r="A157" s="8" t="s">
        <v>212</v>
      </c>
      <c r="B157" s="9" t="s">
        <v>144</v>
      </c>
      <c r="C157" s="9" t="s">
        <v>41</v>
      </c>
      <c r="D157" s="9" t="s">
        <v>197</v>
      </c>
      <c r="E157" s="29">
        <v>86483.6</v>
      </c>
    </row>
    <row r="158" spans="1:5" ht="57" customHeight="1">
      <c r="A158" s="8" t="s">
        <v>307</v>
      </c>
      <c r="B158" s="9" t="s">
        <v>144</v>
      </c>
      <c r="C158" s="9" t="s">
        <v>306</v>
      </c>
      <c r="D158" s="9"/>
      <c r="E158" s="29">
        <f>E159</f>
        <v>10310.3</v>
      </c>
    </row>
    <row r="159" spans="1:5" ht="39" customHeight="1">
      <c r="A159" s="8" t="s">
        <v>212</v>
      </c>
      <c r="B159" s="9" t="s">
        <v>144</v>
      </c>
      <c r="C159" s="9" t="s">
        <v>306</v>
      </c>
      <c r="D159" s="9" t="s">
        <v>197</v>
      </c>
      <c r="E159" s="29">
        <v>10310.3</v>
      </c>
    </row>
    <row r="160" spans="1:5" ht="83.25">
      <c r="A160" s="15" t="s">
        <v>275</v>
      </c>
      <c r="B160" s="9" t="s">
        <v>144</v>
      </c>
      <c r="C160" s="9" t="s">
        <v>130</v>
      </c>
      <c r="D160" s="9"/>
      <c r="E160" s="29">
        <f>E162+E161</f>
        <v>193047.3</v>
      </c>
    </row>
    <row r="161" spans="1:5" ht="66.75">
      <c r="A161" s="8" t="s">
        <v>193</v>
      </c>
      <c r="B161" s="9" t="s">
        <v>144</v>
      </c>
      <c r="C161" s="9" t="s">
        <v>130</v>
      </c>
      <c r="D161" s="9" t="s">
        <v>188</v>
      </c>
      <c r="E161" s="29">
        <v>34516.9</v>
      </c>
    </row>
    <row r="162" spans="1:5" ht="33.75">
      <c r="A162" s="8" t="s">
        <v>212</v>
      </c>
      <c r="B162" s="9" t="s">
        <v>144</v>
      </c>
      <c r="C162" s="9" t="s">
        <v>130</v>
      </c>
      <c r="D162" s="9" t="s">
        <v>197</v>
      </c>
      <c r="E162" s="29">
        <v>158530.4</v>
      </c>
    </row>
    <row r="163" spans="1:5" ht="83.25">
      <c r="A163" s="15" t="s">
        <v>275</v>
      </c>
      <c r="B163" s="9" t="s">
        <v>144</v>
      </c>
      <c r="C163" s="9" t="s">
        <v>129</v>
      </c>
      <c r="D163" s="9"/>
      <c r="E163" s="29">
        <f>E164</f>
        <v>2637</v>
      </c>
    </row>
    <row r="164" spans="1:5" ht="33.75">
      <c r="A164" s="8" t="s">
        <v>212</v>
      </c>
      <c r="B164" s="9" t="s">
        <v>144</v>
      </c>
      <c r="C164" s="9" t="s">
        <v>129</v>
      </c>
      <c r="D164" s="9" t="s">
        <v>197</v>
      </c>
      <c r="E164" s="29">
        <v>2637</v>
      </c>
    </row>
    <row r="165" spans="1:5" ht="83.25">
      <c r="A165" s="15" t="s">
        <v>275</v>
      </c>
      <c r="B165" s="9" t="s">
        <v>144</v>
      </c>
      <c r="C165" s="9" t="s">
        <v>42</v>
      </c>
      <c r="D165" s="9"/>
      <c r="E165" s="29">
        <f>E167+E166</f>
        <v>58848.3</v>
      </c>
    </row>
    <row r="166" spans="1:5" ht="66.75">
      <c r="A166" s="15" t="s">
        <v>193</v>
      </c>
      <c r="B166" s="9" t="s">
        <v>144</v>
      </c>
      <c r="C166" s="9" t="s">
        <v>42</v>
      </c>
      <c r="D166" s="9" t="s">
        <v>188</v>
      </c>
      <c r="E166" s="29">
        <v>5995</v>
      </c>
    </row>
    <row r="167" spans="1:5" ht="33.75">
      <c r="A167" s="8" t="s">
        <v>212</v>
      </c>
      <c r="B167" s="9" t="s">
        <v>144</v>
      </c>
      <c r="C167" s="9" t="s">
        <v>42</v>
      </c>
      <c r="D167" s="9" t="s">
        <v>197</v>
      </c>
      <c r="E167" s="29">
        <v>52853.3</v>
      </c>
    </row>
    <row r="168" spans="1:5" ht="83.25">
      <c r="A168" s="15" t="s">
        <v>276</v>
      </c>
      <c r="B168" s="9" t="s">
        <v>144</v>
      </c>
      <c r="C168" s="9" t="s">
        <v>90</v>
      </c>
      <c r="D168" s="9"/>
      <c r="E168" s="29">
        <f>E169</f>
        <v>869.4</v>
      </c>
    </row>
    <row r="169" spans="1:5" ht="33.75">
      <c r="A169" s="8" t="s">
        <v>194</v>
      </c>
      <c r="B169" s="9" t="s">
        <v>144</v>
      </c>
      <c r="C169" s="9" t="s">
        <v>90</v>
      </c>
      <c r="D169" s="9" t="s">
        <v>189</v>
      </c>
      <c r="E169" s="29">
        <v>869.4</v>
      </c>
    </row>
    <row r="170" spans="1:5" ht="18.75">
      <c r="A170" s="8" t="s">
        <v>146</v>
      </c>
      <c r="B170" s="9" t="s">
        <v>145</v>
      </c>
      <c r="C170" s="9"/>
      <c r="D170" s="9"/>
      <c r="E170" s="29">
        <f>E171</f>
        <v>537900.5</v>
      </c>
    </row>
    <row r="171" spans="1:5" ht="33.75">
      <c r="A171" s="8" t="s">
        <v>227</v>
      </c>
      <c r="B171" s="9" t="s">
        <v>145</v>
      </c>
      <c r="C171" s="9" t="s">
        <v>67</v>
      </c>
      <c r="D171" s="9"/>
      <c r="E171" s="29">
        <f>E172+E175+E179+E183+E186+E188+E190+E194+E196+E198+E177+E181+E192</f>
        <v>537900.5</v>
      </c>
    </row>
    <row r="172" spans="1:5" ht="33.75">
      <c r="A172" s="8" t="s">
        <v>91</v>
      </c>
      <c r="B172" s="9" t="s">
        <v>145</v>
      </c>
      <c r="C172" s="9" t="s">
        <v>43</v>
      </c>
      <c r="D172" s="9"/>
      <c r="E172" s="32">
        <f>E174+E173</f>
        <v>126644.5</v>
      </c>
    </row>
    <row r="173" spans="1:5" ht="33.75">
      <c r="A173" s="8" t="s">
        <v>220</v>
      </c>
      <c r="B173" s="9" t="s">
        <v>145</v>
      </c>
      <c r="C173" s="9" t="s">
        <v>43</v>
      </c>
      <c r="D173" s="9" t="s">
        <v>200</v>
      </c>
      <c r="E173" s="32">
        <v>12893</v>
      </c>
    </row>
    <row r="174" spans="1:5" ht="33.75">
      <c r="A174" s="8" t="s">
        <v>212</v>
      </c>
      <c r="B174" s="9" t="s">
        <v>145</v>
      </c>
      <c r="C174" s="9" t="s">
        <v>43</v>
      </c>
      <c r="D174" s="9" t="s">
        <v>197</v>
      </c>
      <c r="E174" s="32">
        <v>113751.5</v>
      </c>
    </row>
    <row r="175" spans="1:5" ht="18.75">
      <c r="A175" s="8" t="s">
        <v>216</v>
      </c>
      <c r="B175" s="9" t="s">
        <v>145</v>
      </c>
      <c r="C175" s="9" t="s">
        <v>44</v>
      </c>
      <c r="D175" s="9"/>
      <c r="E175" s="29">
        <f>E176</f>
        <v>32805.1</v>
      </c>
    </row>
    <row r="176" spans="1:5" ht="33.75">
      <c r="A176" s="8" t="s">
        <v>212</v>
      </c>
      <c r="B176" s="9" t="s">
        <v>145</v>
      </c>
      <c r="C176" s="9" t="s">
        <v>44</v>
      </c>
      <c r="D176" s="9" t="s">
        <v>197</v>
      </c>
      <c r="E176" s="29">
        <v>32805.1</v>
      </c>
    </row>
    <row r="177" spans="1:5" ht="50.25">
      <c r="A177" s="8" t="s">
        <v>307</v>
      </c>
      <c r="B177" s="9" t="s">
        <v>145</v>
      </c>
      <c r="C177" s="9" t="s">
        <v>335</v>
      </c>
      <c r="D177" s="9"/>
      <c r="E177" s="29">
        <v>5148.5</v>
      </c>
    </row>
    <row r="178" spans="1:5" ht="33.75">
      <c r="A178" s="8" t="s">
        <v>212</v>
      </c>
      <c r="B178" s="9" t="s">
        <v>145</v>
      </c>
      <c r="C178" s="9" t="s">
        <v>335</v>
      </c>
      <c r="D178" s="9"/>
      <c r="E178" s="29">
        <v>5148.5</v>
      </c>
    </row>
    <row r="179" spans="1:5" ht="50.25">
      <c r="A179" s="8" t="s">
        <v>305</v>
      </c>
      <c r="B179" s="9" t="s">
        <v>145</v>
      </c>
      <c r="C179" s="9" t="s">
        <v>304</v>
      </c>
      <c r="D179" s="9"/>
      <c r="E179" s="29">
        <f>E180</f>
        <v>19675.9</v>
      </c>
    </row>
    <row r="180" spans="1:5" ht="33.75">
      <c r="A180" s="8" t="s">
        <v>212</v>
      </c>
      <c r="B180" s="9" t="s">
        <v>145</v>
      </c>
      <c r="C180" s="9" t="s">
        <v>304</v>
      </c>
      <c r="D180" s="9" t="s">
        <v>197</v>
      </c>
      <c r="E180" s="29">
        <v>19675.9</v>
      </c>
    </row>
    <row r="181" spans="1:5" ht="50.25">
      <c r="A181" s="8" t="s">
        <v>314</v>
      </c>
      <c r="B181" s="9" t="s">
        <v>145</v>
      </c>
      <c r="C181" s="9" t="s">
        <v>336</v>
      </c>
      <c r="D181" s="9"/>
      <c r="E181" s="29">
        <v>1806.2</v>
      </c>
    </row>
    <row r="182" spans="1:5" ht="33.75">
      <c r="A182" s="8" t="s">
        <v>212</v>
      </c>
      <c r="B182" s="9" t="s">
        <v>145</v>
      </c>
      <c r="C182" s="9" t="s">
        <v>336</v>
      </c>
      <c r="D182" s="9" t="s">
        <v>197</v>
      </c>
      <c r="E182" s="29">
        <v>1806.2</v>
      </c>
    </row>
    <row r="183" spans="1:5" ht="83.25">
      <c r="A183" s="15" t="s">
        <v>275</v>
      </c>
      <c r="B183" s="9" t="s">
        <v>145</v>
      </c>
      <c r="C183" s="9" t="s">
        <v>68</v>
      </c>
      <c r="D183" s="9"/>
      <c r="E183" s="29">
        <f>E184+E185</f>
        <v>304763.5</v>
      </c>
    </row>
    <row r="184" spans="1:5" ht="66.75">
      <c r="A184" s="8" t="s">
        <v>193</v>
      </c>
      <c r="B184" s="9" t="s">
        <v>145</v>
      </c>
      <c r="C184" s="9" t="s">
        <v>68</v>
      </c>
      <c r="D184" s="9" t="s">
        <v>188</v>
      </c>
      <c r="E184" s="29">
        <v>18409</v>
      </c>
    </row>
    <row r="185" spans="1:5" ht="33.75">
      <c r="A185" s="8" t="s">
        <v>212</v>
      </c>
      <c r="B185" s="9" t="s">
        <v>145</v>
      </c>
      <c r="C185" s="9" t="s">
        <v>68</v>
      </c>
      <c r="D185" s="9" t="s">
        <v>197</v>
      </c>
      <c r="E185" s="29">
        <v>286354.5</v>
      </c>
    </row>
    <row r="186" spans="1:5" ht="83.25">
      <c r="A186" s="15" t="s">
        <v>275</v>
      </c>
      <c r="B186" s="9" t="s">
        <v>145</v>
      </c>
      <c r="C186" s="9" t="s">
        <v>69</v>
      </c>
      <c r="D186" s="9"/>
      <c r="E186" s="29">
        <f>E187</f>
        <v>9921</v>
      </c>
    </row>
    <row r="187" spans="1:5" ht="33.75">
      <c r="A187" s="8" t="s">
        <v>212</v>
      </c>
      <c r="B187" s="9" t="s">
        <v>145</v>
      </c>
      <c r="C187" s="9" t="s">
        <v>69</v>
      </c>
      <c r="D187" s="9" t="s">
        <v>197</v>
      </c>
      <c r="E187" s="29">
        <v>9921</v>
      </c>
    </row>
    <row r="188" spans="1:5" ht="83.25">
      <c r="A188" s="15" t="s">
        <v>277</v>
      </c>
      <c r="B188" s="9" t="s">
        <v>145</v>
      </c>
      <c r="C188" s="9" t="s">
        <v>70</v>
      </c>
      <c r="D188" s="9"/>
      <c r="E188" s="29">
        <f>E189</f>
        <v>854.4</v>
      </c>
    </row>
    <row r="189" spans="1:5" ht="33.75">
      <c r="A189" s="8" t="s">
        <v>194</v>
      </c>
      <c r="B189" s="9" t="s">
        <v>145</v>
      </c>
      <c r="C189" s="9" t="s">
        <v>70</v>
      </c>
      <c r="D189" s="9" t="s">
        <v>191</v>
      </c>
      <c r="E189" s="29">
        <v>854.4</v>
      </c>
    </row>
    <row r="190" spans="1:5" ht="83.25">
      <c r="A190" s="15" t="s">
        <v>275</v>
      </c>
      <c r="B190" s="9" t="s">
        <v>145</v>
      </c>
      <c r="C190" s="9" t="s">
        <v>45</v>
      </c>
      <c r="D190" s="9"/>
      <c r="E190" s="29">
        <f>E191</f>
        <v>34916.4</v>
      </c>
    </row>
    <row r="191" spans="1:5" ht="33.75">
      <c r="A191" s="8" t="s">
        <v>212</v>
      </c>
      <c r="B191" s="9" t="s">
        <v>145</v>
      </c>
      <c r="C191" s="9" t="s">
        <v>45</v>
      </c>
      <c r="D191" s="9" t="s">
        <v>197</v>
      </c>
      <c r="E191" s="29">
        <v>34916.4</v>
      </c>
    </row>
    <row r="192" spans="1:5" ht="50.25">
      <c r="A192" s="8" t="s">
        <v>338</v>
      </c>
      <c r="B192" s="9" t="s">
        <v>145</v>
      </c>
      <c r="C192" s="9" t="s">
        <v>337</v>
      </c>
      <c r="D192" s="9"/>
      <c r="E192" s="29">
        <v>456.3</v>
      </c>
    </row>
    <row r="193" spans="1:5" ht="33.75">
      <c r="A193" s="8" t="s">
        <v>212</v>
      </c>
      <c r="B193" s="9" t="s">
        <v>145</v>
      </c>
      <c r="C193" s="9" t="s">
        <v>337</v>
      </c>
      <c r="D193" s="9" t="s">
        <v>197</v>
      </c>
      <c r="E193" s="29">
        <v>456.3</v>
      </c>
    </row>
    <row r="194" spans="1:5" ht="50.25">
      <c r="A194" s="8" t="s">
        <v>295</v>
      </c>
      <c r="B194" s="9" t="s">
        <v>145</v>
      </c>
      <c r="C194" s="9" t="s">
        <v>301</v>
      </c>
      <c r="D194" s="9"/>
      <c r="E194" s="29">
        <f>E195</f>
        <v>351.2</v>
      </c>
    </row>
    <row r="195" spans="1:5" ht="33.75">
      <c r="A195" s="8" t="s">
        <v>212</v>
      </c>
      <c r="B195" s="9" t="s">
        <v>145</v>
      </c>
      <c r="C195" s="9" t="s">
        <v>301</v>
      </c>
      <c r="D195" s="9" t="s">
        <v>197</v>
      </c>
      <c r="E195" s="29">
        <f>201.2+150</f>
        <v>351.2</v>
      </c>
    </row>
    <row r="196" spans="1:5" ht="49.5" customHeight="1">
      <c r="A196" s="8" t="s">
        <v>296</v>
      </c>
      <c r="B196" s="9" t="s">
        <v>145</v>
      </c>
      <c r="C196" s="9" t="s">
        <v>302</v>
      </c>
      <c r="D196" s="9"/>
      <c r="E196" s="29">
        <f>E197</f>
        <v>356.79999999999995</v>
      </c>
    </row>
    <row r="197" spans="1:5" ht="39.75" customHeight="1">
      <c r="A197" s="8" t="s">
        <v>212</v>
      </c>
      <c r="B197" s="9" t="s">
        <v>145</v>
      </c>
      <c r="C197" s="9" t="s">
        <v>302</v>
      </c>
      <c r="D197" s="9" t="s">
        <v>197</v>
      </c>
      <c r="E197" s="29">
        <f>201.2+155.6</f>
        <v>356.79999999999995</v>
      </c>
    </row>
    <row r="198" spans="1:5" ht="59.25" customHeight="1">
      <c r="A198" s="8" t="s">
        <v>297</v>
      </c>
      <c r="B198" s="9" t="s">
        <v>145</v>
      </c>
      <c r="C198" s="9" t="s">
        <v>303</v>
      </c>
      <c r="D198" s="9"/>
      <c r="E198" s="29">
        <f>E199</f>
        <v>200.7</v>
      </c>
    </row>
    <row r="199" spans="1:5" ht="33.75">
      <c r="A199" s="8" t="s">
        <v>212</v>
      </c>
      <c r="B199" s="9" t="s">
        <v>145</v>
      </c>
      <c r="C199" s="9" t="s">
        <v>303</v>
      </c>
      <c r="D199" s="9" t="s">
        <v>197</v>
      </c>
      <c r="E199" s="29">
        <v>200.7</v>
      </c>
    </row>
    <row r="200" spans="1:5" s="51" customFormat="1" ht="18.75">
      <c r="A200" s="39" t="s">
        <v>93</v>
      </c>
      <c r="B200" s="37" t="s">
        <v>94</v>
      </c>
      <c r="C200" s="37"/>
      <c r="D200" s="37"/>
      <c r="E200" s="38">
        <f>E203+E206+E201</f>
        <v>43379.700000000004</v>
      </c>
    </row>
    <row r="201" spans="1:5" ht="83.25">
      <c r="A201" s="15" t="s">
        <v>340</v>
      </c>
      <c r="B201" s="22" t="s">
        <v>94</v>
      </c>
      <c r="C201" s="22" t="s">
        <v>339</v>
      </c>
      <c r="D201" s="22"/>
      <c r="E201" s="32">
        <f>E202</f>
        <v>846.8</v>
      </c>
    </row>
    <row r="202" spans="1:5" ht="33.75">
      <c r="A202" s="8" t="s">
        <v>212</v>
      </c>
      <c r="B202" s="9" t="s">
        <v>94</v>
      </c>
      <c r="C202" s="22" t="s">
        <v>339</v>
      </c>
      <c r="D202" s="9" t="s">
        <v>197</v>
      </c>
      <c r="E202" s="29">
        <v>846.8</v>
      </c>
    </row>
    <row r="203" spans="1:5" ht="50.25">
      <c r="A203" s="8" t="s">
        <v>224</v>
      </c>
      <c r="B203" s="9" t="s">
        <v>94</v>
      </c>
      <c r="C203" s="9" t="s">
        <v>71</v>
      </c>
      <c r="D203" s="9"/>
      <c r="E203" s="29">
        <f>E204</f>
        <v>22510.6</v>
      </c>
    </row>
    <row r="204" spans="1:5" ht="18.75">
      <c r="A204" s="8" t="s">
        <v>95</v>
      </c>
      <c r="B204" s="22" t="s">
        <v>94</v>
      </c>
      <c r="C204" s="22" t="s">
        <v>46</v>
      </c>
      <c r="D204" s="22"/>
      <c r="E204" s="32">
        <f>E205</f>
        <v>22510.6</v>
      </c>
    </row>
    <row r="205" spans="1:5" ht="33.75">
      <c r="A205" s="8" t="s">
        <v>212</v>
      </c>
      <c r="B205" s="9" t="s">
        <v>94</v>
      </c>
      <c r="C205" s="9" t="s">
        <v>46</v>
      </c>
      <c r="D205" s="9" t="s">
        <v>197</v>
      </c>
      <c r="E205" s="29">
        <v>22510.6</v>
      </c>
    </row>
    <row r="206" spans="1:5" ht="50.25">
      <c r="A206" s="27" t="s">
        <v>6</v>
      </c>
      <c r="B206" s="37" t="s">
        <v>94</v>
      </c>
      <c r="C206" s="37" t="s">
        <v>47</v>
      </c>
      <c r="D206" s="37"/>
      <c r="E206" s="38">
        <f>E207+E211+E209</f>
        <v>20022.300000000003</v>
      </c>
    </row>
    <row r="207" spans="1:5" ht="18.75">
      <c r="A207" s="8" t="s">
        <v>95</v>
      </c>
      <c r="B207" s="9" t="s">
        <v>94</v>
      </c>
      <c r="C207" s="9" t="s">
        <v>48</v>
      </c>
      <c r="D207" s="9"/>
      <c r="E207" s="29">
        <f>E208</f>
        <v>18507.9</v>
      </c>
    </row>
    <row r="208" spans="1:5" ht="33.75">
      <c r="A208" s="8" t="s">
        <v>212</v>
      </c>
      <c r="B208" s="9" t="s">
        <v>94</v>
      </c>
      <c r="C208" s="9" t="s">
        <v>48</v>
      </c>
      <c r="D208" s="9" t="s">
        <v>197</v>
      </c>
      <c r="E208" s="29">
        <f>18191.7+316.2</f>
        <v>18507.9</v>
      </c>
    </row>
    <row r="209" spans="1:5" ht="50.25">
      <c r="A209" s="8" t="s">
        <v>307</v>
      </c>
      <c r="B209" s="17" t="s">
        <v>94</v>
      </c>
      <c r="C209" s="18">
        <v>1800072010</v>
      </c>
      <c r="D209" s="18"/>
      <c r="E209" s="19">
        <f>E210</f>
        <v>1.2</v>
      </c>
    </row>
    <row r="210" spans="1:5" ht="33.75">
      <c r="A210" s="8" t="s">
        <v>212</v>
      </c>
      <c r="B210" s="17" t="s">
        <v>94</v>
      </c>
      <c r="C210" s="18">
        <v>1800072010</v>
      </c>
      <c r="D210" s="18">
        <v>600</v>
      </c>
      <c r="E210" s="19">
        <v>1.2</v>
      </c>
    </row>
    <row r="211" spans="1:5" ht="83.25">
      <c r="A211" s="15" t="s">
        <v>340</v>
      </c>
      <c r="B211" s="22" t="s">
        <v>94</v>
      </c>
      <c r="C211" s="22" t="s">
        <v>341</v>
      </c>
      <c r="D211" s="22"/>
      <c r="E211" s="32">
        <f>E212</f>
        <v>1513.2</v>
      </c>
    </row>
    <row r="212" spans="1:5" ht="33.75">
      <c r="A212" s="8" t="s">
        <v>212</v>
      </c>
      <c r="B212" s="9" t="s">
        <v>94</v>
      </c>
      <c r="C212" s="22" t="s">
        <v>341</v>
      </c>
      <c r="D212" s="9" t="s">
        <v>197</v>
      </c>
      <c r="E212" s="29">
        <v>1513.2</v>
      </c>
    </row>
    <row r="213" spans="1:5" ht="18.75">
      <c r="A213" s="8" t="s">
        <v>97</v>
      </c>
      <c r="B213" s="9" t="s">
        <v>149</v>
      </c>
      <c r="C213" s="9"/>
      <c r="D213" s="9"/>
      <c r="E213" s="29">
        <f>E214+E220</f>
        <v>34093.8</v>
      </c>
    </row>
    <row r="214" spans="1:5" ht="50.25">
      <c r="A214" s="6" t="s">
        <v>237</v>
      </c>
      <c r="B214" s="10" t="s">
        <v>149</v>
      </c>
      <c r="C214" s="10" t="s">
        <v>72</v>
      </c>
      <c r="D214" s="10"/>
      <c r="E214" s="30">
        <f>E218+E215</f>
        <v>4475.9</v>
      </c>
    </row>
    <row r="215" spans="1:5" ht="18.75">
      <c r="A215" s="21" t="s">
        <v>0</v>
      </c>
      <c r="B215" s="22" t="s">
        <v>149</v>
      </c>
      <c r="C215" s="22" t="s">
        <v>49</v>
      </c>
      <c r="D215" s="22"/>
      <c r="E215" s="32">
        <f>E217+E216</f>
        <v>150</v>
      </c>
    </row>
    <row r="216" spans="1:5" ht="66.75">
      <c r="A216" s="8" t="s">
        <v>193</v>
      </c>
      <c r="B216" s="22" t="s">
        <v>149</v>
      </c>
      <c r="C216" s="22" t="s">
        <v>49</v>
      </c>
      <c r="D216" s="22" t="s">
        <v>188</v>
      </c>
      <c r="E216" s="32">
        <v>1.4</v>
      </c>
    </row>
    <row r="217" spans="1:5" ht="33.75">
      <c r="A217" s="21" t="s">
        <v>1</v>
      </c>
      <c r="B217" s="22" t="s">
        <v>149</v>
      </c>
      <c r="C217" s="22" t="s">
        <v>49</v>
      </c>
      <c r="D217" s="22" t="s">
        <v>189</v>
      </c>
      <c r="E217" s="32">
        <v>148.6</v>
      </c>
    </row>
    <row r="218" spans="1:5" ht="18.75">
      <c r="A218" s="8" t="s">
        <v>254</v>
      </c>
      <c r="B218" s="9" t="s">
        <v>149</v>
      </c>
      <c r="C218" s="9" t="s">
        <v>50</v>
      </c>
      <c r="D218" s="9"/>
      <c r="E218" s="29">
        <f>E219</f>
        <v>4325.9</v>
      </c>
    </row>
    <row r="219" spans="1:5" ht="33.75">
      <c r="A219" s="8" t="s">
        <v>212</v>
      </c>
      <c r="B219" s="9" t="s">
        <v>149</v>
      </c>
      <c r="C219" s="9" t="s">
        <v>50</v>
      </c>
      <c r="D219" s="9" t="s">
        <v>197</v>
      </c>
      <c r="E219" s="29">
        <v>4325.9</v>
      </c>
    </row>
    <row r="220" spans="1:5" ht="50.25">
      <c r="A220" s="6" t="s">
        <v>98</v>
      </c>
      <c r="B220" s="10" t="s">
        <v>149</v>
      </c>
      <c r="C220" s="10" t="s">
        <v>51</v>
      </c>
      <c r="D220" s="10"/>
      <c r="E220" s="30">
        <f>E221</f>
        <v>29617.9</v>
      </c>
    </row>
    <row r="221" spans="1:5" ht="48">
      <c r="A221" s="55" t="s">
        <v>99</v>
      </c>
      <c r="B221" s="22" t="s">
        <v>149</v>
      </c>
      <c r="C221" s="22" t="s">
        <v>116</v>
      </c>
      <c r="D221" s="22"/>
      <c r="E221" s="32">
        <f>E224+E226+E228+E222</f>
        <v>29617.9</v>
      </c>
    </row>
    <row r="222" spans="1:5" ht="18.75">
      <c r="A222" s="55" t="s">
        <v>342</v>
      </c>
      <c r="B222" s="22"/>
      <c r="C222" s="9" t="s">
        <v>355</v>
      </c>
      <c r="D222" s="9"/>
      <c r="E222" s="29">
        <v>260.4</v>
      </c>
    </row>
    <row r="223" spans="1:5" ht="33.75">
      <c r="A223" s="8" t="s">
        <v>212</v>
      </c>
      <c r="B223" s="22"/>
      <c r="C223" s="9" t="s">
        <v>355</v>
      </c>
      <c r="D223" s="9" t="s">
        <v>197</v>
      </c>
      <c r="E223" s="29">
        <v>260.43</v>
      </c>
    </row>
    <row r="224" spans="1:5" ht="18.75">
      <c r="A224" s="8" t="s">
        <v>217</v>
      </c>
      <c r="B224" s="9" t="s">
        <v>149</v>
      </c>
      <c r="C224" s="9" t="s">
        <v>117</v>
      </c>
      <c r="D224" s="9"/>
      <c r="E224" s="29">
        <f>E225</f>
        <v>12002.9</v>
      </c>
    </row>
    <row r="225" spans="1:5" ht="33.75">
      <c r="A225" s="8" t="s">
        <v>212</v>
      </c>
      <c r="B225" s="9" t="s">
        <v>149</v>
      </c>
      <c r="C225" s="9" t="s">
        <v>117</v>
      </c>
      <c r="D225" s="9" t="s">
        <v>197</v>
      </c>
      <c r="E225" s="29">
        <v>12002.9</v>
      </c>
    </row>
    <row r="226" spans="1:5" ht="50.25">
      <c r="A226" s="8" t="s">
        <v>100</v>
      </c>
      <c r="B226" s="9" t="s">
        <v>149</v>
      </c>
      <c r="C226" s="9" t="s">
        <v>118</v>
      </c>
      <c r="D226" s="9"/>
      <c r="E226" s="29">
        <f>E227</f>
        <v>1427.5</v>
      </c>
    </row>
    <row r="227" spans="1:5" ht="18.75">
      <c r="A227" s="8" t="s">
        <v>211</v>
      </c>
      <c r="B227" s="9" t="s">
        <v>149</v>
      </c>
      <c r="C227" s="9" t="s">
        <v>118</v>
      </c>
      <c r="D227" s="9" t="s">
        <v>191</v>
      </c>
      <c r="E227" s="29">
        <v>1427.5</v>
      </c>
    </row>
    <row r="228" spans="1:5" ht="50.25">
      <c r="A228" s="8" t="s">
        <v>101</v>
      </c>
      <c r="B228" s="9" t="s">
        <v>149</v>
      </c>
      <c r="C228" s="9" t="s">
        <v>92</v>
      </c>
      <c r="D228" s="9"/>
      <c r="E228" s="29">
        <f>E229+E230</f>
        <v>15927.099999999999</v>
      </c>
    </row>
    <row r="229" spans="1:5" ht="18.75">
      <c r="A229" s="8" t="s">
        <v>211</v>
      </c>
      <c r="B229" s="9" t="s">
        <v>149</v>
      </c>
      <c r="C229" s="9" t="s">
        <v>92</v>
      </c>
      <c r="D229" s="9" t="s">
        <v>191</v>
      </c>
      <c r="E229" s="29">
        <v>10105.9</v>
      </c>
    </row>
    <row r="230" spans="1:5" ht="33.75">
      <c r="A230" s="8" t="s">
        <v>212</v>
      </c>
      <c r="B230" s="9" t="s">
        <v>149</v>
      </c>
      <c r="C230" s="9" t="s">
        <v>92</v>
      </c>
      <c r="D230" s="9" t="s">
        <v>197</v>
      </c>
      <c r="E230" s="29">
        <v>5821.2</v>
      </c>
    </row>
    <row r="231" spans="1:5" ht="18.75">
      <c r="A231" s="8" t="s">
        <v>147</v>
      </c>
      <c r="B231" s="9" t="s">
        <v>148</v>
      </c>
      <c r="C231" s="9"/>
      <c r="D231" s="9"/>
      <c r="E231" s="29">
        <f>E232</f>
        <v>39740.59999999999</v>
      </c>
    </row>
    <row r="232" spans="1:5" ht="50.25">
      <c r="A232" s="8" t="s">
        <v>124</v>
      </c>
      <c r="B232" s="9" t="s">
        <v>148</v>
      </c>
      <c r="C232" s="9" t="s">
        <v>119</v>
      </c>
      <c r="D232" s="9"/>
      <c r="E232" s="29">
        <f>E233+E237</f>
        <v>39740.59999999999</v>
      </c>
    </row>
    <row r="233" spans="1:5" ht="18.75">
      <c r="A233" s="21" t="s">
        <v>96</v>
      </c>
      <c r="B233" s="22" t="s">
        <v>148</v>
      </c>
      <c r="C233" s="22" t="s">
        <v>120</v>
      </c>
      <c r="D233" s="22"/>
      <c r="E233" s="32">
        <f>E234+E235+E236</f>
        <v>39360.49999999999</v>
      </c>
    </row>
    <row r="234" spans="1:5" ht="66.75">
      <c r="A234" s="8" t="s">
        <v>193</v>
      </c>
      <c r="B234" s="9" t="s">
        <v>148</v>
      </c>
      <c r="C234" s="22" t="s">
        <v>120</v>
      </c>
      <c r="D234" s="9" t="s">
        <v>188</v>
      </c>
      <c r="E234" s="29">
        <v>33164.7</v>
      </c>
    </row>
    <row r="235" spans="1:5" ht="33.75">
      <c r="A235" s="8" t="s">
        <v>194</v>
      </c>
      <c r="B235" s="9" t="s">
        <v>148</v>
      </c>
      <c r="C235" s="22" t="s">
        <v>120</v>
      </c>
      <c r="D235" s="9" t="s">
        <v>189</v>
      </c>
      <c r="E235" s="29">
        <v>5844.6</v>
      </c>
    </row>
    <row r="236" spans="1:5" ht="18.75">
      <c r="A236" s="8" t="s">
        <v>195</v>
      </c>
      <c r="B236" s="9" t="s">
        <v>148</v>
      </c>
      <c r="C236" s="22" t="s">
        <v>120</v>
      </c>
      <c r="D236" s="9" t="s">
        <v>190</v>
      </c>
      <c r="E236" s="29">
        <v>351.2</v>
      </c>
    </row>
    <row r="237" spans="1:5" ht="18.75">
      <c r="A237" s="8" t="s">
        <v>218</v>
      </c>
      <c r="B237" s="9" t="s">
        <v>148</v>
      </c>
      <c r="C237" s="9" t="s">
        <v>89</v>
      </c>
      <c r="D237" s="9"/>
      <c r="E237" s="29">
        <f>E238</f>
        <v>380.1</v>
      </c>
    </row>
    <row r="238" spans="1:5" ht="33.75">
      <c r="A238" s="8" t="s">
        <v>194</v>
      </c>
      <c r="B238" s="9" t="s">
        <v>148</v>
      </c>
      <c r="C238" s="9" t="s">
        <v>89</v>
      </c>
      <c r="D238" s="9" t="s">
        <v>189</v>
      </c>
      <c r="E238" s="29">
        <v>380.1</v>
      </c>
    </row>
    <row r="239" spans="1:5" ht="18.75">
      <c r="A239" s="6" t="s">
        <v>259</v>
      </c>
      <c r="B239" s="10" t="s">
        <v>249</v>
      </c>
      <c r="C239" s="10"/>
      <c r="D239" s="10"/>
      <c r="E239" s="30">
        <f>E240+E255</f>
        <v>105667.79999999999</v>
      </c>
    </row>
    <row r="240" spans="1:5" ht="63">
      <c r="A240" s="44" t="s">
        <v>103</v>
      </c>
      <c r="B240" s="22" t="s">
        <v>250</v>
      </c>
      <c r="C240" s="22" t="s">
        <v>73</v>
      </c>
      <c r="D240" s="22"/>
      <c r="E240" s="32">
        <f>E241+E243+E249+E251+E253+E247+E245</f>
        <v>26550.5</v>
      </c>
    </row>
    <row r="241" spans="1:5" ht="18.75">
      <c r="A241" s="21" t="s">
        <v>256</v>
      </c>
      <c r="B241" s="22" t="s">
        <v>250</v>
      </c>
      <c r="C241" s="22" t="s">
        <v>102</v>
      </c>
      <c r="D241" s="22"/>
      <c r="E241" s="32">
        <f>E242</f>
        <v>25123.7</v>
      </c>
    </row>
    <row r="242" spans="1:5" ht="33.75">
      <c r="A242" s="16" t="s">
        <v>212</v>
      </c>
      <c r="B242" s="22" t="s">
        <v>250</v>
      </c>
      <c r="C242" s="22" t="s">
        <v>102</v>
      </c>
      <c r="D242" s="22" t="s">
        <v>197</v>
      </c>
      <c r="E242" s="32">
        <v>25123.7</v>
      </c>
    </row>
    <row r="243" spans="1:5" ht="18.75">
      <c r="A243" s="16" t="s">
        <v>272</v>
      </c>
      <c r="B243" s="17" t="s">
        <v>250</v>
      </c>
      <c r="C243" s="18">
        <v>1300045870</v>
      </c>
      <c r="D243" s="18"/>
      <c r="E243" s="19">
        <f>E244</f>
        <v>394.7</v>
      </c>
    </row>
    <row r="244" spans="1:5" ht="33.75">
      <c r="A244" s="16" t="s">
        <v>212</v>
      </c>
      <c r="B244" s="17" t="s">
        <v>250</v>
      </c>
      <c r="C244" s="18">
        <v>1300045870</v>
      </c>
      <c r="D244" s="18">
        <v>600</v>
      </c>
      <c r="E244" s="19">
        <v>394.7</v>
      </c>
    </row>
    <row r="245" spans="1:5" ht="50.25">
      <c r="A245" s="8" t="s">
        <v>307</v>
      </c>
      <c r="B245" s="17" t="s">
        <v>250</v>
      </c>
      <c r="C245" s="18">
        <v>1300072010</v>
      </c>
      <c r="D245" s="18"/>
      <c r="E245" s="19">
        <f>E246</f>
        <v>309.2</v>
      </c>
    </row>
    <row r="246" spans="1:5" ht="33.75">
      <c r="A246" s="8" t="s">
        <v>212</v>
      </c>
      <c r="B246" s="17" t="s">
        <v>250</v>
      </c>
      <c r="C246" s="18">
        <v>1300072010</v>
      </c>
      <c r="D246" s="18">
        <v>600</v>
      </c>
      <c r="E246" s="19">
        <v>309.2</v>
      </c>
    </row>
    <row r="247" spans="1:5" ht="83.25">
      <c r="A247" s="8" t="s">
        <v>343</v>
      </c>
      <c r="B247" s="17" t="s">
        <v>250</v>
      </c>
      <c r="C247" s="18">
        <v>1300072470</v>
      </c>
      <c r="D247" s="18"/>
      <c r="E247" s="19">
        <f>E248</f>
        <v>505.6</v>
      </c>
    </row>
    <row r="248" spans="1:5" ht="33.75">
      <c r="A248" s="8" t="s">
        <v>212</v>
      </c>
      <c r="B248" s="17" t="s">
        <v>250</v>
      </c>
      <c r="C248" s="18">
        <v>1300072470</v>
      </c>
      <c r="D248" s="18">
        <v>600</v>
      </c>
      <c r="E248" s="19">
        <v>505.6</v>
      </c>
    </row>
    <row r="249" spans="1:5" ht="50.25">
      <c r="A249" s="16" t="s">
        <v>295</v>
      </c>
      <c r="B249" s="17" t="s">
        <v>250</v>
      </c>
      <c r="C249" s="18" t="s">
        <v>298</v>
      </c>
      <c r="D249" s="18"/>
      <c r="E249" s="19">
        <f>E250</f>
        <v>101.1</v>
      </c>
    </row>
    <row r="250" spans="1:5" ht="33.75">
      <c r="A250" s="16" t="s">
        <v>212</v>
      </c>
      <c r="B250" s="17" t="s">
        <v>250</v>
      </c>
      <c r="C250" s="18" t="s">
        <v>298</v>
      </c>
      <c r="D250" s="18">
        <v>600</v>
      </c>
      <c r="E250" s="19">
        <v>101.1</v>
      </c>
    </row>
    <row r="251" spans="1:5" ht="50.25">
      <c r="A251" s="16" t="s">
        <v>296</v>
      </c>
      <c r="B251" s="17" t="s">
        <v>250</v>
      </c>
      <c r="C251" s="18" t="s">
        <v>299</v>
      </c>
      <c r="D251" s="18"/>
      <c r="E251" s="19">
        <f>E252</f>
        <v>101</v>
      </c>
    </row>
    <row r="252" spans="1:5" ht="33.75">
      <c r="A252" s="16" t="s">
        <v>212</v>
      </c>
      <c r="B252" s="17" t="s">
        <v>250</v>
      </c>
      <c r="C252" s="18" t="s">
        <v>299</v>
      </c>
      <c r="D252" s="18">
        <v>600</v>
      </c>
      <c r="E252" s="19">
        <v>101</v>
      </c>
    </row>
    <row r="253" spans="1:5" ht="50.25">
      <c r="A253" s="16" t="s">
        <v>297</v>
      </c>
      <c r="B253" s="17" t="s">
        <v>250</v>
      </c>
      <c r="C253" s="18" t="s">
        <v>300</v>
      </c>
      <c r="D253" s="18"/>
      <c r="E253" s="19">
        <f>E254</f>
        <v>15.2</v>
      </c>
    </row>
    <row r="254" spans="1:5" ht="33.75">
      <c r="A254" s="16" t="s">
        <v>212</v>
      </c>
      <c r="B254" s="17" t="s">
        <v>250</v>
      </c>
      <c r="C254" s="18" t="s">
        <v>300</v>
      </c>
      <c r="D254" s="18">
        <v>600</v>
      </c>
      <c r="E254" s="19">
        <v>15.2</v>
      </c>
    </row>
    <row r="255" spans="1:5" ht="50.25">
      <c r="A255" s="6" t="s">
        <v>3</v>
      </c>
      <c r="B255" s="10" t="s">
        <v>249</v>
      </c>
      <c r="C255" s="10" t="s">
        <v>47</v>
      </c>
      <c r="D255" s="10"/>
      <c r="E255" s="42">
        <f>E256+E258+E260+E262+E265+E267+E271+E273+E275+E277+E280+E269</f>
        <v>79117.29999999999</v>
      </c>
    </row>
    <row r="256" spans="1:5" ht="18.75">
      <c r="A256" s="16" t="s">
        <v>256</v>
      </c>
      <c r="B256" s="17" t="s">
        <v>250</v>
      </c>
      <c r="C256" s="18">
        <v>1800044090</v>
      </c>
      <c r="D256" s="18"/>
      <c r="E256" s="19">
        <f>E257</f>
        <v>27072.3</v>
      </c>
    </row>
    <row r="257" spans="1:5" ht="33.75">
      <c r="A257" s="16" t="s">
        <v>212</v>
      </c>
      <c r="B257" s="17" t="s">
        <v>250</v>
      </c>
      <c r="C257" s="18">
        <v>1800044090</v>
      </c>
      <c r="D257" s="18">
        <v>600</v>
      </c>
      <c r="E257" s="19">
        <v>27072.3</v>
      </c>
    </row>
    <row r="258" spans="1:5" ht="18.75">
      <c r="A258" s="16" t="s">
        <v>257</v>
      </c>
      <c r="B258" s="17" t="s">
        <v>250</v>
      </c>
      <c r="C258" s="18">
        <v>1800044190</v>
      </c>
      <c r="D258" s="18"/>
      <c r="E258" s="19">
        <f>E259</f>
        <v>5388.8</v>
      </c>
    </row>
    <row r="259" spans="1:5" ht="33.75">
      <c r="A259" s="16" t="s">
        <v>212</v>
      </c>
      <c r="B259" s="17" t="s">
        <v>250</v>
      </c>
      <c r="C259" s="18">
        <v>1800044190</v>
      </c>
      <c r="D259" s="18">
        <v>600</v>
      </c>
      <c r="E259" s="19">
        <v>5388.8</v>
      </c>
    </row>
    <row r="260" spans="1:5" ht="18.75">
      <c r="A260" s="16" t="s">
        <v>258</v>
      </c>
      <c r="B260" s="17" t="s">
        <v>250</v>
      </c>
      <c r="C260" s="18">
        <v>1800044290</v>
      </c>
      <c r="D260" s="18"/>
      <c r="E260" s="19">
        <f>E261</f>
        <v>17593</v>
      </c>
    </row>
    <row r="261" spans="1:5" ht="33.75">
      <c r="A261" s="16" t="s">
        <v>212</v>
      </c>
      <c r="B261" s="17" t="s">
        <v>250</v>
      </c>
      <c r="C261" s="18">
        <v>1800044290</v>
      </c>
      <c r="D261" s="18">
        <v>600</v>
      </c>
      <c r="E261" s="19">
        <v>17593</v>
      </c>
    </row>
    <row r="262" spans="1:5" ht="18.75">
      <c r="A262" s="16" t="s">
        <v>272</v>
      </c>
      <c r="B262" s="17" t="s">
        <v>250</v>
      </c>
      <c r="C262" s="18">
        <v>1800045870</v>
      </c>
      <c r="D262" s="18"/>
      <c r="E262" s="19">
        <f>E263+E264</f>
        <v>1832.1</v>
      </c>
    </row>
    <row r="263" spans="1:5" ht="33.75">
      <c r="A263" s="16" t="s">
        <v>1</v>
      </c>
      <c r="B263" s="17" t="s">
        <v>250</v>
      </c>
      <c r="C263" s="18">
        <v>1800045870</v>
      </c>
      <c r="D263" s="18">
        <v>200</v>
      </c>
      <c r="E263" s="19">
        <v>500</v>
      </c>
    </row>
    <row r="264" spans="1:5" ht="33.75">
      <c r="A264" s="16" t="s">
        <v>212</v>
      </c>
      <c r="B264" s="17" t="s">
        <v>250</v>
      </c>
      <c r="C264" s="18">
        <v>1800045870</v>
      </c>
      <c r="D264" s="18">
        <v>600</v>
      </c>
      <c r="E264" s="19">
        <v>1332.1</v>
      </c>
    </row>
    <row r="265" spans="1:5" ht="50.25">
      <c r="A265" s="8" t="s">
        <v>307</v>
      </c>
      <c r="B265" s="17" t="s">
        <v>250</v>
      </c>
      <c r="C265" s="18">
        <v>1800072010</v>
      </c>
      <c r="D265" s="18"/>
      <c r="E265" s="19">
        <f>E266</f>
        <v>3030</v>
      </c>
    </row>
    <row r="266" spans="1:5" ht="33.75">
      <c r="A266" s="8" t="s">
        <v>212</v>
      </c>
      <c r="B266" s="17" t="s">
        <v>250</v>
      </c>
      <c r="C266" s="18">
        <v>1800072010</v>
      </c>
      <c r="D266" s="18">
        <v>600</v>
      </c>
      <c r="E266" s="19">
        <v>3030</v>
      </c>
    </row>
    <row r="267" spans="1:5" ht="83.25">
      <c r="A267" s="8" t="s">
        <v>343</v>
      </c>
      <c r="B267" s="17" t="s">
        <v>250</v>
      </c>
      <c r="C267" s="18">
        <v>1800072040</v>
      </c>
      <c r="D267" s="18"/>
      <c r="E267" s="19">
        <f>E268</f>
        <v>5893.8</v>
      </c>
    </row>
    <row r="268" spans="1:5" ht="33.75">
      <c r="A268" s="8" t="s">
        <v>212</v>
      </c>
      <c r="B268" s="17" t="s">
        <v>250</v>
      </c>
      <c r="C268" s="18">
        <v>1800072040</v>
      </c>
      <c r="D268" s="18">
        <v>600</v>
      </c>
      <c r="E268" s="19">
        <v>5893.8</v>
      </c>
    </row>
    <row r="269" spans="1:5" ht="50.25">
      <c r="A269" s="8" t="s">
        <v>360</v>
      </c>
      <c r="B269" s="17" t="s">
        <v>250</v>
      </c>
      <c r="C269" s="18" t="s">
        <v>361</v>
      </c>
      <c r="D269" s="18"/>
      <c r="E269" s="19">
        <f>E270</f>
        <v>344.4</v>
      </c>
    </row>
    <row r="270" spans="1:5" ht="33.75">
      <c r="A270" s="8" t="s">
        <v>212</v>
      </c>
      <c r="B270" s="17" t="s">
        <v>250</v>
      </c>
      <c r="C270" s="18" t="s">
        <v>361</v>
      </c>
      <c r="D270" s="18">
        <v>600</v>
      </c>
      <c r="E270" s="19">
        <v>344.4</v>
      </c>
    </row>
    <row r="271" spans="1:5" ht="83.25">
      <c r="A271" s="8" t="s">
        <v>349</v>
      </c>
      <c r="B271" s="17" t="s">
        <v>250</v>
      </c>
      <c r="C271" s="18" t="s">
        <v>348</v>
      </c>
      <c r="D271" s="18"/>
      <c r="E271" s="19">
        <f>E272</f>
        <v>115.5</v>
      </c>
    </row>
    <row r="272" spans="1:5" ht="33.75">
      <c r="A272" s="8" t="s">
        <v>212</v>
      </c>
      <c r="B272" s="17" t="s">
        <v>250</v>
      </c>
      <c r="C272" s="18" t="s">
        <v>348</v>
      </c>
      <c r="D272" s="18">
        <v>600</v>
      </c>
      <c r="E272" s="19">
        <v>115.5</v>
      </c>
    </row>
    <row r="273" spans="1:5" ht="18.75" customHeight="1">
      <c r="A273" s="8" t="s">
        <v>347</v>
      </c>
      <c r="B273" s="17" t="s">
        <v>250</v>
      </c>
      <c r="C273" s="18" t="s">
        <v>346</v>
      </c>
      <c r="D273" s="18"/>
      <c r="E273" s="19">
        <f>E274</f>
        <v>172.3</v>
      </c>
    </row>
    <row r="274" spans="1:5" ht="33.75">
      <c r="A274" s="8" t="s">
        <v>212</v>
      </c>
      <c r="B274" s="17" t="s">
        <v>250</v>
      </c>
      <c r="C274" s="18" t="s">
        <v>346</v>
      </c>
      <c r="D274" s="18">
        <v>600</v>
      </c>
      <c r="E274" s="19">
        <v>172.3</v>
      </c>
    </row>
    <row r="275" spans="1:5" ht="66.75">
      <c r="A275" s="8" t="s">
        <v>344</v>
      </c>
      <c r="B275" s="17" t="s">
        <v>250</v>
      </c>
      <c r="C275" s="18" t="s">
        <v>345</v>
      </c>
      <c r="D275" s="18"/>
      <c r="E275" s="19">
        <f>E276</f>
        <v>1039.4</v>
      </c>
    </row>
    <row r="276" spans="1:5" ht="33.75">
      <c r="A276" s="8" t="s">
        <v>212</v>
      </c>
      <c r="B276" s="17" t="s">
        <v>250</v>
      </c>
      <c r="C276" s="18" t="s">
        <v>345</v>
      </c>
      <c r="D276" s="18">
        <v>600</v>
      </c>
      <c r="E276" s="19">
        <v>1039.4</v>
      </c>
    </row>
    <row r="277" spans="1:5" ht="18.75">
      <c r="A277" s="16" t="s">
        <v>126</v>
      </c>
      <c r="B277" s="17" t="s">
        <v>125</v>
      </c>
      <c r="C277" s="18"/>
      <c r="D277" s="18"/>
      <c r="E277" s="19">
        <f>E278</f>
        <v>4785.8</v>
      </c>
    </row>
    <row r="278" spans="1:5" ht="40.5" customHeight="1">
      <c r="A278" s="16" t="s">
        <v>79</v>
      </c>
      <c r="B278" s="17" t="s">
        <v>125</v>
      </c>
      <c r="C278" s="18">
        <v>1800044100</v>
      </c>
      <c r="D278" s="18"/>
      <c r="E278" s="19">
        <f>E279</f>
        <v>4785.8</v>
      </c>
    </row>
    <row r="279" spans="1:5" ht="33.75">
      <c r="A279" s="16" t="s">
        <v>212</v>
      </c>
      <c r="B279" s="17" t="s">
        <v>125</v>
      </c>
      <c r="C279" s="18">
        <v>1800044100</v>
      </c>
      <c r="D279" s="18">
        <v>600</v>
      </c>
      <c r="E279" s="19">
        <v>4785.8</v>
      </c>
    </row>
    <row r="280" spans="1:5" ht="66.75">
      <c r="A280" s="16" t="s">
        <v>223</v>
      </c>
      <c r="B280" s="17" t="s">
        <v>260</v>
      </c>
      <c r="C280" s="18">
        <v>1800045290</v>
      </c>
      <c r="D280" s="18"/>
      <c r="E280" s="19">
        <f>E281+E282+E283</f>
        <v>11849.9</v>
      </c>
    </row>
    <row r="281" spans="1:5" ht="66.75">
      <c r="A281" s="16" t="s">
        <v>193</v>
      </c>
      <c r="B281" s="17" t="s">
        <v>260</v>
      </c>
      <c r="C281" s="18">
        <v>1800045290</v>
      </c>
      <c r="D281" s="18">
        <v>100</v>
      </c>
      <c r="E281" s="19">
        <v>11111.6</v>
      </c>
    </row>
    <row r="282" spans="1:5" ht="33.75">
      <c r="A282" s="16" t="s">
        <v>1</v>
      </c>
      <c r="B282" s="17" t="s">
        <v>260</v>
      </c>
      <c r="C282" s="18">
        <v>1800045290</v>
      </c>
      <c r="D282" s="18">
        <v>200</v>
      </c>
      <c r="E282" s="19">
        <f>735.7+0.6</f>
        <v>736.3000000000001</v>
      </c>
    </row>
    <row r="283" spans="1:5" ht="18.75">
      <c r="A283" s="16" t="s">
        <v>195</v>
      </c>
      <c r="B283" s="17" t="s">
        <v>260</v>
      </c>
      <c r="C283" s="18">
        <v>1800045290</v>
      </c>
      <c r="D283" s="18">
        <v>800</v>
      </c>
      <c r="E283" s="30">
        <v>2</v>
      </c>
    </row>
    <row r="284" spans="1:5" ht="18.75">
      <c r="A284" s="6" t="s">
        <v>158</v>
      </c>
      <c r="B284" s="10">
        <v>1000</v>
      </c>
      <c r="C284" s="10"/>
      <c r="D284" s="10"/>
      <c r="E284" s="30">
        <f>E285+E292+E299+E307+E314+E317</f>
        <v>85927.70000000001</v>
      </c>
    </row>
    <row r="285" spans="1:5" ht="50.25">
      <c r="A285" s="6" t="s">
        <v>238</v>
      </c>
      <c r="B285" s="10" t="s">
        <v>104</v>
      </c>
      <c r="C285" s="10" t="s">
        <v>74</v>
      </c>
      <c r="D285" s="10"/>
      <c r="E285" s="30">
        <f>E286+E289</f>
        <v>3112.7000000000003</v>
      </c>
    </row>
    <row r="286" spans="1:5" ht="18.75">
      <c r="A286" s="8" t="s">
        <v>150</v>
      </c>
      <c r="B286" s="9">
        <v>1001</v>
      </c>
      <c r="C286" s="9"/>
      <c r="D286" s="9"/>
      <c r="E286" s="29">
        <f>E287</f>
        <v>2179.7000000000003</v>
      </c>
    </row>
    <row r="287" spans="1:5" ht="18.75">
      <c r="A287" s="8" t="s">
        <v>219</v>
      </c>
      <c r="B287" s="9">
        <v>1001</v>
      </c>
      <c r="C287" s="9" t="s">
        <v>52</v>
      </c>
      <c r="D287" s="9"/>
      <c r="E287" s="29">
        <f>E288</f>
        <v>2179.7000000000003</v>
      </c>
    </row>
    <row r="288" spans="1:5" ht="18.75">
      <c r="A288" s="8" t="s">
        <v>211</v>
      </c>
      <c r="B288" s="9">
        <v>1001</v>
      </c>
      <c r="C288" s="9" t="s">
        <v>52</v>
      </c>
      <c r="D288" s="9" t="s">
        <v>191</v>
      </c>
      <c r="E288" s="29">
        <f>1479.4+128.4+571.9</f>
        <v>2179.7000000000003</v>
      </c>
    </row>
    <row r="289" spans="1:5" ht="18.75">
      <c r="A289" s="39" t="s">
        <v>141</v>
      </c>
      <c r="B289" s="37">
        <v>1003</v>
      </c>
      <c r="C289" s="37"/>
      <c r="D289" s="37"/>
      <c r="E289" s="38">
        <f>E290</f>
        <v>933</v>
      </c>
    </row>
    <row r="290" spans="1:5" ht="18.75">
      <c r="A290" s="8" t="s">
        <v>247</v>
      </c>
      <c r="B290" s="9" t="s">
        <v>228</v>
      </c>
      <c r="C290" s="9" t="s">
        <v>53</v>
      </c>
      <c r="D290" s="9"/>
      <c r="E290" s="29">
        <f>E291</f>
        <v>933</v>
      </c>
    </row>
    <row r="291" spans="1:5" ht="33.75">
      <c r="A291" s="8" t="s">
        <v>212</v>
      </c>
      <c r="B291" s="9" t="s">
        <v>228</v>
      </c>
      <c r="C291" s="9" t="s">
        <v>53</v>
      </c>
      <c r="D291" s="9" t="s">
        <v>197</v>
      </c>
      <c r="E291" s="29">
        <f>876+57</f>
        <v>933</v>
      </c>
    </row>
    <row r="292" spans="1:5" ht="83.25">
      <c r="A292" s="39" t="s">
        <v>105</v>
      </c>
      <c r="B292" s="37" t="s">
        <v>228</v>
      </c>
      <c r="C292" s="37" t="s">
        <v>54</v>
      </c>
      <c r="D292" s="37"/>
      <c r="E292" s="32">
        <f>E293+E295+E297</f>
        <v>4284</v>
      </c>
    </row>
    <row r="293" spans="1:5" ht="50.25">
      <c r="A293" s="21" t="s">
        <v>114</v>
      </c>
      <c r="B293" s="9" t="s">
        <v>228</v>
      </c>
      <c r="C293" s="9" t="s">
        <v>115</v>
      </c>
      <c r="D293" s="22"/>
      <c r="E293" s="32">
        <f>E294</f>
        <v>1512</v>
      </c>
    </row>
    <row r="294" spans="1:5" ht="18.75">
      <c r="A294" s="8" t="s">
        <v>211</v>
      </c>
      <c r="B294" s="9" t="s">
        <v>228</v>
      </c>
      <c r="C294" s="9" t="s">
        <v>115</v>
      </c>
      <c r="D294" s="22" t="s">
        <v>191</v>
      </c>
      <c r="E294" s="32">
        <v>1512</v>
      </c>
    </row>
    <row r="295" spans="1:5" ht="50.25">
      <c r="A295" s="8" t="s">
        <v>270</v>
      </c>
      <c r="B295" s="9" t="s">
        <v>228</v>
      </c>
      <c r="C295" s="9" t="s">
        <v>269</v>
      </c>
      <c r="D295" s="22"/>
      <c r="E295" s="32">
        <f>E296</f>
        <v>2581.5</v>
      </c>
    </row>
    <row r="296" spans="1:5" ht="18.75">
      <c r="A296" s="8" t="s">
        <v>211</v>
      </c>
      <c r="B296" s="9" t="s">
        <v>228</v>
      </c>
      <c r="C296" s="9" t="s">
        <v>269</v>
      </c>
      <c r="D296" s="22" t="s">
        <v>191</v>
      </c>
      <c r="E296" s="32">
        <v>2581.5</v>
      </c>
    </row>
    <row r="297" spans="1:5" ht="33.75">
      <c r="A297" s="8" t="s">
        <v>7</v>
      </c>
      <c r="B297" s="9" t="s">
        <v>228</v>
      </c>
      <c r="C297" s="9" t="s">
        <v>273</v>
      </c>
      <c r="D297" s="9"/>
      <c r="E297" s="29">
        <f>E298</f>
        <v>190.5</v>
      </c>
    </row>
    <row r="298" spans="1:5" ht="18.75">
      <c r="A298" s="8" t="s">
        <v>211</v>
      </c>
      <c r="B298" s="9" t="s">
        <v>228</v>
      </c>
      <c r="C298" s="9" t="s">
        <v>273</v>
      </c>
      <c r="D298" s="9" t="s">
        <v>191</v>
      </c>
      <c r="E298" s="29">
        <v>190.5</v>
      </c>
    </row>
    <row r="299" spans="1:5" ht="48">
      <c r="A299" s="45" t="s">
        <v>106</v>
      </c>
      <c r="B299" s="10" t="s">
        <v>228</v>
      </c>
      <c r="C299" s="10" t="s">
        <v>51</v>
      </c>
      <c r="D299" s="10"/>
      <c r="E299" s="30">
        <f>+E303+E305+E300</f>
        <v>10273.1</v>
      </c>
    </row>
    <row r="300" spans="1:5" ht="33.75">
      <c r="A300" s="8" t="s">
        <v>351</v>
      </c>
      <c r="B300" s="9">
        <v>1003</v>
      </c>
      <c r="C300" s="9" t="s">
        <v>350</v>
      </c>
      <c r="D300" s="9"/>
      <c r="E300" s="29">
        <f>E301</f>
        <v>1393.1</v>
      </c>
    </row>
    <row r="301" spans="1:5" ht="33.75">
      <c r="A301" s="8" t="s">
        <v>212</v>
      </c>
      <c r="B301" s="9">
        <v>1003</v>
      </c>
      <c r="C301" s="9" t="s">
        <v>350</v>
      </c>
      <c r="D301" s="9" t="s">
        <v>197</v>
      </c>
      <c r="E301" s="29">
        <v>1393.1</v>
      </c>
    </row>
    <row r="302" spans="1:5" ht="32.25">
      <c r="A302" s="46" t="s">
        <v>108</v>
      </c>
      <c r="B302" s="22" t="s">
        <v>228</v>
      </c>
      <c r="C302" s="22" t="s">
        <v>109</v>
      </c>
      <c r="D302" s="22"/>
      <c r="E302" s="32">
        <f>E303+E305</f>
        <v>8880</v>
      </c>
    </row>
    <row r="303" spans="1:5" ht="66.75">
      <c r="A303" s="8" t="s">
        <v>107</v>
      </c>
      <c r="B303" s="9">
        <v>1003</v>
      </c>
      <c r="C303" s="9" t="s">
        <v>56</v>
      </c>
      <c r="D303" s="9"/>
      <c r="E303" s="29">
        <f>E304</f>
        <v>7893.4</v>
      </c>
    </row>
    <row r="304" spans="1:5" ht="33.75">
      <c r="A304" s="8" t="s">
        <v>212</v>
      </c>
      <c r="B304" s="9">
        <v>1003</v>
      </c>
      <c r="C304" s="9" t="s">
        <v>56</v>
      </c>
      <c r="D304" s="9" t="s">
        <v>197</v>
      </c>
      <c r="E304" s="29">
        <v>7893.4</v>
      </c>
    </row>
    <row r="305" spans="1:5" ht="83.25">
      <c r="A305" s="15" t="s">
        <v>4</v>
      </c>
      <c r="B305" s="9">
        <v>1003</v>
      </c>
      <c r="C305" s="9" t="s">
        <v>57</v>
      </c>
      <c r="D305" s="9"/>
      <c r="E305" s="29">
        <f>E306</f>
        <v>986.6</v>
      </c>
    </row>
    <row r="306" spans="1:5" ht="33.75">
      <c r="A306" s="8" t="s">
        <v>212</v>
      </c>
      <c r="B306" s="9">
        <v>1003</v>
      </c>
      <c r="C306" s="9" t="s">
        <v>57</v>
      </c>
      <c r="D306" s="9" t="s">
        <v>197</v>
      </c>
      <c r="E306" s="29">
        <v>986.6</v>
      </c>
    </row>
    <row r="307" spans="1:5" ht="50.25">
      <c r="A307" s="39" t="s">
        <v>2</v>
      </c>
      <c r="B307" s="37" t="s">
        <v>228</v>
      </c>
      <c r="C307" s="37" t="s">
        <v>58</v>
      </c>
      <c r="D307" s="37"/>
      <c r="E307" s="38">
        <f>E312+E308+E310</f>
        <v>6942.099999999999</v>
      </c>
    </row>
    <row r="308" spans="1:5" ht="57" customHeight="1">
      <c r="A308" s="21" t="s">
        <v>357</v>
      </c>
      <c r="B308" s="22" t="s">
        <v>228</v>
      </c>
      <c r="C308" s="22" t="s">
        <v>358</v>
      </c>
      <c r="D308" s="22"/>
      <c r="E308" s="32">
        <f>E309</f>
        <v>5387.7</v>
      </c>
    </row>
    <row r="309" spans="1:5" ht="18.75">
      <c r="A309" s="8" t="s">
        <v>211</v>
      </c>
      <c r="B309" s="22" t="s">
        <v>228</v>
      </c>
      <c r="C309" s="22" t="s">
        <v>358</v>
      </c>
      <c r="D309" s="22" t="s">
        <v>191</v>
      </c>
      <c r="E309" s="32">
        <v>5387.7</v>
      </c>
    </row>
    <row r="310" spans="1:5" ht="33.75">
      <c r="A310" s="8" t="s">
        <v>127</v>
      </c>
      <c r="B310" s="22" t="s">
        <v>228</v>
      </c>
      <c r="C310" s="22" t="s">
        <v>128</v>
      </c>
      <c r="D310" s="22"/>
      <c r="E310" s="32">
        <f>E311</f>
        <v>1136</v>
      </c>
    </row>
    <row r="311" spans="1:5" ht="18.75">
      <c r="A311" s="8" t="s">
        <v>211</v>
      </c>
      <c r="B311" s="22" t="s">
        <v>228</v>
      </c>
      <c r="C311" s="22" t="s">
        <v>128</v>
      </c>
      <c r="D311" s="22" t="s">
        <v>191</v>
      </c>
      <c r="E311" s="32">
        <v>1136</v>
      </c>
    </row>
    <row r="312" spans="1:5" ht="50.25">
      <c r="A312" s="8" t="s">
        <v>8</v>
      </c>
      <c r="B312" s="9" t="s">
        <v>228</v>
      </c>
      <c r="C312" s="9" t="s">
        <v>55</v>
      </c>
      <c r="D312" s="9"/>
      <c r="E312" s="29">
        <f>E313</f>
        <v>418.4</v>
      </c>
    </row>
    <row r="313" spans="1:5" ht="18.75">
      <c r="A313" s="8" t="s">
        <v>211</v>
      </c>
      <c r="B313" s="9" t="s">
        <v>228</v>
      </c>
      <c r="C313" s="9" t="s">
        <v>55</v>
      </c>
      <c r="D313" s="9" t="s">
        <v>191</v>
      </c>
      <c r="E313" s="29">
        <v>418.4</v>
      </c>
    </row>
    <row r="314" spans="1:5" ht="43.5" customHeight="1">
      <c r="A314" s="8" t="s">
        <v>318</v>
      </c>
      <c r="B314" s="37" t="s">
        <v>228</v>
      </c>
      <c r="C314" s="37" t="s">
        <v>110</v>
      </c>
      <c r="D314" s="9"/>
      <c r="E314" s="29">
        <v>1023</v>
      </c>
    </row>
    <row r="315" spans="1:5" ht="99.75">
      <c r="A315" s="56" t="s">
        <v>319</v>
      </c>
      <c r="B315" s="22" t="s">
        <v>228</v>
      </c>
      <c r="C315" s="22" t="s">
        <v>359</v>
      </c>
      <c r="D315" s="9"/>
      <c r="E315" s="29">
        <v>1023</v>
      </c>
    </row>
    <row r="316" spans="1:5" ht="33.75">
      <c r="A316" s="21" t="s">
        <v>317</v>
      </c>
      <c r="B316" s="22" t="s">
        <v>228</v>
      </c>
      <c r="C316" s="22" t="s">
        <v>359</v>
      </c>
      <c r="D316" s="9" t="s">
        <v>200</v>
      </c>
      <c r="E316" s="29">
        <v>1023</v>
      </c>
    </row>
    <row r="317" spans="1:5" ht="18.75">
      <c r="A317" s="8" t="s">
        <v>229</v>
      </c>
      <c r="B317" s="9" t="s">
        <v>199</v>
      </c>
      <c r="C317" s="9"/>
      <c r="D317" s="9"/>
      <c r="E317" s="29">
        <f>E318+E329+E333</f>
        <v>60292.8</v>
      </c>
    </row>
    <row r="318" spans="1:5" ht="50.25">
      <c r="A318" s="21" t="s">
        <v>106</v>
      </c>
      <c r="B318" s="9" t="s">
        <v>199</v>
      </c>
      <c r="C318" s="9" t="s">
        <v>51</v>
      </c>
      <c r="D318" s="9"/>
      <c r="E318" s="29">
        <f>E324+E326</f>
        <v>43234</v>
      </c>
    </row>
    <row r="319" spans="1:5" ht="50.25">
      <c r="A319" s="21" t="s">
        <v>226</v>
      </c>
      <c r="B319" s="9" t="s">
        <v>199</v>
      </c>
      <c r="C319" s="9" t="s">
        <v>320</v>
      </c>
      <c r="D319" s="9"/>
      <c r="E319" s="29">
        <f>E320</f>
        <v>896.7</v>
      </c>
    </row>
    <row r="320" spans="1:5" ht="18.75">
      <c r="A320" s="8" t="s">
        <v>211</v>
      </c>
      <c r="B320" s="9" t="s">
        <v>199</v>
      </c>
      <c r="C320" s="9" t="s">
        <v>321</v>
      </c>
      <c r="D320" s="9" t="s">
        <v>191</v>
      </c>
      <c r="E320" s="29">
        <v>896.7</v>
      </c>
    </row>
    <row r="321" spans="1:5" ht="33.75">
      <c r="A321" s="8" t="s">
        <v>207</v>
      </c>
      <c r="B321" s="9" t="s">
        <v>199</v>
      </c>
      <c r="C321" s="9" t="s">
        <v>322</v>
      </c>
      <c r="D321" s="9"/>
      <c r="E321" s="29">
        <f>E322</f>
        <v>320</v>
      </c>
    </row>
    <row r="322" spans="1:5" ht="33.75">
      <c r="A322" s="8" t="s">
        <v>194</v>
      </c>
      <c r="B322" s="9" t="s">
        <v>199</v>
      </c>
      <c r="C322" s="9" t="s">
        <v>322</v>
      </c>
      <c r="D322" s="9" t="s">
        <v>189</v>
      </c>
      <c r="E322" s="29">
        <v>320</v>
      </c>
    </row>
    <row r="323" spans="1:5" ht="50.25">
      <c r="A323" s="8" t="s">
        <v>86</v>
      </c>
      <c r="B323" s="9" t="s">
        <v>199</v>
      </c>
      <c r="C323" s="9" t="s">
        <v>66</v>
      </c>
      <c r="D323" s="9"/>
      <c r="E323" s="29">
        <f>E324</f>
        <v>15309.9</v>
      </c>
    </row>
    <row r="324" spans="1:5" ht="50.25">
      <c r="A324" s="8" t="s">
        <v>225</v>
      </c>
      <c r="B324" s="9" t="s">
        <v>199</v>
      </c>
      <c r="C324" s="9" t="s">
        <v>75</v>
      </c>
      <c r="D324" s="9"/>
      <c r="E324" s="29">
        <f>E325</f>
        <v>15309.9</v>
      </c>
    </row>
    <row r="325" spans="1:5" ht="33.75">
      <c r="A325" s="8" t="s">
        <v>212</v>
      </c>
      <c r="B325" s="9" t="s">
        <v>199</v>
      </c>
      <c r="C325" s="9" t="s">
        <v>75</v>
      </c>
      <c r="D325" s="9" t="s">
        <v>197</v>
      </c>
      <c r="E325" s="29">
        <v>15309.9</v>
      </c>
    </row>
    <row r="326" spans="1:5" ht="66.75">
      <c r="A326" s="21" t="s">
        <v>121</v>
      </c>
      <c r="B326" s="9" t="s">
        <v>199</v>
      </c>
      <c r="C326" s="9" t="s">
        <v>122</v>
      </c>
      <c r="D326" s="9"/>
      <c r="E326" s="29">
        <f>E319+E321+E327</f>
        <v>27924.100000000002</v>
      </c>
    </row>
    <row r="327" spans="1:5" ht="83.25">
      <c r="A327" s="15" t="s">
        <v>278</v>
      </c>
      <c r="B327" s="9" t="s">
        <v>199</v>
      </c>
      <c r="C327" s="9" t="s">
        <v>274</v>
      </c>
      <c r="D327" s="9"/>
      <c r="E327" s="29">
        <f>E328</f>
        <v>26707.4</v>
      </c>
    </row>
    <row r="328" spans="1:5" ht="18.75">
      <c r="A328" s="8" t="s">
        <v>211</v>
      </c>
      <c r="B328" s="9" t="s">
        <v>199</v>
      </c>
      <c r="C328" s="9" t="s">
        <v>274</v>
      </c>
      <c r="D328" s="9" t="s">
        <v>191</v>
      </c>
      <c r="E328" s="29">
        <v>26707.4</v>
      </c>
    </row>
    <row r="329" spans="1:5" ht="83.25">
      <c r="A329" s="39" t="s">
        <v>123</v>
      </c>
      <c r="B329" s="37" t="s">
        <v>199</v>
      </c>
      <c r="C329" s="37" t="s">
        <v>110</v>
      </c>
      <c r="D329" s="37"/>
      <c r="E329" s="38">
        <f>E330</f>
        <v>16708.8</v>
      </c>
    </row>
    <row r="330" spans="1:5" ht="83.25">
      <c r="A330" s="15" t="s">
        <v>279</v>
      </c>
      <c r="B330" s="9" t="s">
        <v>199</v>
      </c>
      <c r="C330" s="9" t="s">
        <v>111</v>
      </c>
      <c r="D330" s="9"/>
      <c r="E330" s="29">
        <f>E331</f>
        <v>16708.8</v>
      </c>
    </row>
    <row r="331" spans="1:5" ht="33.75">
      <c r="A331" s="8" t="s">
        <v>220</v>
      </c>
      <c r="B331" s="9" t="s">
        <v>199</v>
      </c>
      <c r="C331" s="9" t="s">
        <v>111</v>
      </c>
      <c r="D331" s="9" t="s">
        <v>200</v>
      </c>
      <c r="E331" s="29">
        <v>16708.8</v>
      </c>
    </row>
    <row r="332" spans="1:5" ht="18.75">
      <c r="A332" s="6" t="s">
        <v>204</v>
      </c>
      <c r="B332" s="10" t="s">
        <v>199</v>
      </c>
      <c r="C332" s="10" t="s">
        <v>15</v>
      </c>
      <c r="D332" s="10"/>
      <c r="E332" s="30">
        <f>E333</f>
        <v>350</v>
      </c>
    </row>
    <row r="333" spans="1:5" ht="83.25">
      <c r="A333" s="15" t="s">
        <v>5</v>
      </c>
      <c r="B333" s="9" t="s">
        <v>199</v>
      </c>
      <c r="C333" s="9" t="s">
        <v>80</v>
      </c>
      <c r="D333" s="9"/>
      <c r="E333" s="29">
        <f>E334</f>
        <v>350</v>
      </c>
    </row>
    <row r="334" spans="1:5" ht="33.75">
      <c r="A334" s="8" t="s">
        <v>194</v>
      </c>
      <c r="B334" s="9" t="s">
        <v>199</v>
      </c>
      <c r="C334" s="9" t="s">
        <v>80</v>
      </c>
      <c r="D334" s="9" t="s">
        <v>189</v>
      </c>
      <c r="E334" s="29">
        <v>350</v>
      </c>
    </row>
    <row r="335" spans="1:5" ht="18.75">
      <c r="A335" s="6" t="s">
        <v>176</v>
      </c>
      <c r="B335" s="10" t="s">
        <v>170</v>
      </c>
      <c r="C335" s="10"/>
      <c r="D335" s="10"/>
      <c r="E335" s="30">
        <f>E336</f>
        <v>27775</v>
      </c>
    </row>
    <row r="336" spans="1:5" ht="18.75">
      <c r="A336" s="8" t="s">
        <v>235</v>
      </c>
      <c r="B336" s="9" t="s">
        <v>173</v>
      </c>
      <c r="C336" s="9"/>
      <c r="D336" s="9"/>
      <c r="E336" s="29">
        <f>E337</f>
        <v>27775</v>
      </c>
    </row>
    <row r="337" spans="1:5" ht="50.25">
      <c r="A337" s="6" t="s">
        <v>239</v>
      </c>
      <c r="B337" s="10" t="s">
        <v>173</v>
      </c>
      <c r="C337" s="10" t="s">
        <v>76</v>
      </c>
      <c r="D337" s="10"/>
      <c r="E337" s="30">
        <f>E338+E341</f>
        <v>27775</v>
      </c>
    </row>
    <row r="338" spans="1:5" ht="18.75">
      <c r="A338" s="8" t="s">
        <v>184</v>
      </c>
      <c r="B338" s="9" t="s">
        <v>173</v>
      </c>
      <c r="C338" s="9" t="s">
        <v>77</v>
      </c>
      <c r="D338" s="9"/>
      <c r="E338" s="29">
        <f>E339+E340</f>
        <v>650</v>
      </c>
    </row>
    <row r="339" spans="1:5" ht="33.75">
      <c r="A339" s="8" t="s">
        <v>194</v>
      </c>
      <c r="B339" s="9" t="s">
        <v>173</v>
      </c>
      <c r="C339" s="9" t="s">
        <v>77</v>
      </c>
      <c r="D339" s="9" t="s">
        <v>189</v>
      </c>
      <c r="E339" s="29">
        <v>221.5</v>
      </c>
    </row>
    <row r="340" spans="1:5" ht="18.75">
      <c r="A340" s="8" t="s">
        <v>211</v>
      </c>
      <c r="B340" s="9" t="s">
        <v>173</v>
      </c>
      <c r="C340" s="9" t="s">
        <v>77</v>
      </c>
      <c r="D340" s="9" t="s">
        <v>191</v>
      </c>
      <c r="E340" s="29">
        <v>428.5</v>
      </c>
    </row>
    <row r="341" spans="1:5" ht="18.75">
      <c r="A341" s="8" t="s">
        <v>251</v>
      </c>
      <c r="B341" s="9" t="s">
        <v>173</v>
      </c>
      <c r="C341" s="9" t="s">
        <v>59</v>
      </c>
      <c r="D341" s="9"/>
      <c r="E341" s="29">
        <f>E342</f>
        <v>27125</v>
      </c>
    </row>
    <row r="342" spans="1:5" ht="33.75">
      <c r="A342" s="8" t="s">
        <v>212</v>
      </c>
      <c r="B342" s="9" t="s">
        <v>173</v>
      </c>
      <c r="C342" s="9" t="s">
        <v>59</v>
      </c>
      <c r="D342" s="9" t="s">
        <v>197</v>
      </c>
      <c r="E342" s="29">
        <v>27125</v>
      </c>
    </row>
    <row r="343" spans="1:5" ht="18.75">
      <c r="A343" s="6" t="s">
        <v>177</v>
      </c>
      <c r="B343" s="10" t="s">
        <v>174</v>
      </c>
      <c r="C343" s="10"/>
      <c r="D343" s="10"/>
      <c r="E343" s="38">
        <f>E344</f>
        <v>515.7</v>
      </c>
    </row>
    <row r="344" spans="1:5" ht="66.75">
      <c r="A344" s="6" t="s">
        <v>240</v>
      </c>
      <c r="B344" s="10" t="s">
        <v>174</v>
      </c>
      <c r="C344" s="10" t="s">
        <v>78</v>
      </c>
      <c r="D344" s="10"/>
      <c r="E344" s="30">
        <f>E345+E348</f>
        <v>515.7</v>
      </c>
    </row>
    <row r="345" spans="1:5" ht="18.75">
      <c r="A345" s="21" t="s">
        <v>262</v>
      </c>
      <c r="B345" s="22" t="s">
        <v>261</v>
      </c>
      <c r="C345" s="22"/>
      <c r="D345" s="22"/>
      <c r="E345" s="32">
        <f>E346</f>
        <v>240</v>
      </c>
    </row>
    <row r="346" spans="1:5" ht="33.75">
      <c r="A346" s="21" t="s">
        <v>263</v>
      </c>
      <c r="B346" s="22" t="s">
        <v>261</v>
      </c>
      <c r="C346" s="22" t="s">
        <v>60</v>
      </c>
      <c r="D346" s="22"/>
      <c r="E346" s="32">
        <f>E347</f>
        <v>240</v>
      </c>
    </row>
    <row r="347" spans="1:5" ht="33.75">
      <c r="A347" s="8" t="s">
        <v>194</v>
      </c>
      <c r="B347" s="22" t="s">
        <v>261</v>
      </c>
      <c r="C347" s="22" t="s">
        <v>60</v>
      </c>
      <c r="D347" s="22" t="s">
        <v>189</v>
      </c>
      <c r="E347" s="32">
        <v>240</v>
      </c>
    </row>
    <row r="348" spans="1:5" ht="18.75">
      <c r="A348" s="8" t="s">
        <v>154</v>
      </c>
      <c r="B348" s="9" t="s">
        <v>175</v>
      </c>
      <c r="C348" s="9"/>
      <c r="D348" s="9"/>
      <c r="E348" s="29">
        <f>E349</f>
        <v>275.7</v>
      </c>
    </row>
    <row r="349" spans="1:5" ht="33.75">
      <c r="A349" s="8" t="s">
        <v>221</v>
      </c>
      <c r="B349" s="9" t="s">
        <v>175</v>
      </c>
      <c r="C349" s="9" t="s">
        <v>61</v>
      </c>
      <c r="D349" s="9"/>
      <c r="E349" s="29">
        <f>E350</f>
        <v>275.7</v>
      </c>
    </row>
    <row r="350" spans="1:5" ht="33.75">
      <c r="A350" s="8" t="s">
        <v>194</v>
      </c>
      <c r="B350" s="9" t="s">
        <v>175</v>
      </c>
      <c r="C350" s="9" t="s">
        <v>61</v>
      </c>
      <c r="D350" s="9" t="s">
        <v>189</v>
      </c>
      <c r="E350" s="29">
        <v>275.7</v>
      </c>
    </row>
    <row r="351" spans="1:5" ht="48">
      <c r="A351" s="35" t="s">
        <v>82</v>
      </c>
      <c r="B351" s="20" t="s">
        <v>178</v>
      </c>
      <c r="C351" s="20"/>
      <c r="D351" s="20"/>
      <c r="E351" s="33">
        <f>E352</f>
        <v>58061.1</v>
      </c>
    </row>
    <row r="352" spans="1:5" ht="50.25">
      <c r="A352" s="6" t="s">
        <v>241</v>
      </c>
      <c r="B352" s="10" t="s">
        <v>178</v>
      </c>
      <c r="C352" s="10" t="s">
        <v>291</v>
      </c>
      <c r="D352" s="10"/>
      <c r="E352" s="30">
        <f>E353+E355+E357</f>
        <v>58061.1</v>
      </c>
    </row>
    <row r="353" spans="1:5" ht="18.75">
      <c r="A353" s="23" t="s">
        <v>267</v>
      </c>
      <c r="B353" s="25">
        <v>1401</v>
      </c>
      <c r="C353" s="24" t="s">
        <v>292</v>
      </c>
      <c r="D353" s="24"/>
      <c r="E353" s="26">
        <f>E354</f>
        <v>8446.9</v>
      </c>
    </row>
    <row r="354" spans="1:5" ht="18.75">
      <c r="A354" s="23" t="s">
        <v>210</v>
      </c>
      <c r="B354" s="25">
        <v>1401</v>
      </c>
      <c r="C354" s="24" t="s">
        <v>292</v>
      </c>
      <c r="D354" s="24" t="s">
        <v>196</v>
      </c>
      <c r="E354" s="26">
        <v>8446.9</v>
      </c>
    </row>
    <row r="355" spans="1:5" ht="32.25">
      <c r="A355" s="23" t="s">
        <v>268</v>
      </c>
      <c r="B355" s="25">
        <v>1402</v>
      </c>
      <c r="C355" s="24" t="s">
        <v>293</v>
      </c>
      <c r="D355" s="24"/>
      <c r="E355" s="26">
        <f>E356</f>
        <v>45893.5</v>
      </c>
    </row>
    <row r="356" spans="1:5" ht="18.75">
      <c r="A356" s="23" t="s">
        <v>210</v>
      </c>
      <c r="B356" s="25">
        <v>1402</v>
      </c>
      <c r="C356" s="24" t="s">
        <v>293</v>
      </c>
      <c r="D356" s="24" t="s">
        <v>196</v>
      </c>
      <c r="E356" s="26">
        <v>45893.5</v>
      </c>
    </row>
    <row r="357" spans="1:5" ht="18.75">
      <c r="A357" s="8" t="s">
        <v>288</v>
      </c>
      <c r="B357" s="11">
        <v>1403</v>
      </c>
      <c r="C357" s="11"/>
      <c r="D357" s="11"/>
      <c r="E357" s="29">
        <f>E358</f>
        <v>3720.7</v>
      </c>
    </row>
    <row r="358" spans="1:5" ht="18.75">
      <c r="A358" s="8" t="s">
        <v>289</v>
      </c>
      <c r="B358" s="11">
        <v>1403</v>
      </c>
      <c r="C358" s="24" t="s">
        <v>294</v>
      </c>
      <c r="D358" s="11"/>
      <c r="E358" s="29">
        <f>E359</f>
        <v>3720.7</v>
      </c>
    </row>
    <row r="359" spans="1:5" ht="18.75">
      <c r="A359" s="23" t="s">
        <v>210</v>
      </c>
      <c r="B359" s="11">
        <v>1403</v>
      </c>
      <c r="C359" s="24" t="s">
        <v>294</v>
      </c>
      <c r="D359" s="11">
        <v>500</v>
      </c>
      <c r="E359" s="29">
        <v>3720.7</v>
      </c>
    </row>
  </sheetData>
  <mergeCells count="13">
    <mergeCell ref="A1:E1"/>
    <mergeCell ref="A3:E3"/>
    <mergeCell ref="A4:E4"/>
    <mergeCell ref="A5:E5"/>
    <mergeCell ref="A6:E6"/>
    <mergeCell ref="A7:E7"/>
    <mergeCell ref="A8:E8"/>
    <mergeCell ref="A10:E10"/>
    <mergeCell ref="E11:E12"/>
    <mergeCell ref="A11:A12"/>
    <mergeCell ref="B11:B12"/>
    <mergeCell ref="C11:C12"/>
    <mergeCell ref="D11:D12"/>
  </mergeCells>
  <printOptions/>
  <pageMargins left="0.75" right="0.75" top="0.37" bottom="0.42" header="0.28" footer="0.25"/>
  <pageSetup horizontalDpi="600" verticalDpi="600" orientation="portrait" paperSize="9" scale="68" r:id="rId1"/>
  <rowBreaks count="1" manualBreakCount="1">
    <brk id="3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2017-09-05T11:46:47Z</cp:lastPrinted>
  <dcterms:created xsi:type="dcterms:W3CDTF">1996-10-08T23:32:33Z</dcterms:created>
  <dcterms:modified xsi:type="dcterms:W3CDTF">2018-06-25T14:29:33Z</dcterms:modified>
  <cp:category/>
  <cp:version/>
  <cp:contentType/>
  <cp:contentStatus/>
</cp:coreProperties>
</file>