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июнь" sheetId="1" r:id="rId1"/>
  </sheets>
  <definedNames/>
  <calcPr fullCalcOnLoad="1"/>
</workbook>
</file>

<file path=xl/sharedStrings.xml><?xml version="1.0" encoding="utf-8"?>
<sst xmlns="http://schemas.openxmlformats.org/spreadsheetml/2006/main" count="1181" uniqueCount="395">
  <si>
    <t>Мероприятия в сфере молодежной политики</t>
  </si>
  <si>
    <t>Закупка товаров, работ и услуг для обеспечения государственных (муниципальных) нужд</t>
  </si>
  <si>
    <t>Муниципальная программа  "Обеспечение жильем молодых семей  муниципального района Белебеевский район</t>
  </si>
  <si>
    <t>Муниципальная программа "Развитие культуры и  искусства  в муниципальном районе Белебеевский район Республики Башкортостан"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</si>
  <si>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</t>
  </si>
  <si>
    <t>Субвенции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</t>
  </si>
  <si>
    <t>Муниципальная программа "Развитие культуры и  искусства  в муниципальном районе Белебеевский район Республики Башкортостан»</t>
  </si>
  <si>
    <t>Субсидии на предоставление социальных выплат молодым семьям на приобретение (строительство) жилья за счет средств местных бюджетов</t>
  </si>
  <si>
    <t>0300000000</t>
  </si>
  <si>
    <t>0300002040</t>
  </si>
  <si>
    <t>0400000000</t>
  </si>
  <si>
    <t>0400002040</t>
  </si>
  <si>
    <t>0400002080</t>
  </si>
  <si>
    <t>0900000000</t>
  </si>
  <si>
    <t>9900000000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</si>
  <si>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</si>
  <si>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9900007500</t>
  </si>
  <si>
    <t>0400073060</t>
  </si>
  <si>
    <t>0400073080</t>
  </si>
  <si>
    <t>0400073090</t>
  </si>
  <si>
    <t>1200000000</t>
  </si>
  <si>
    <t>1200009020</t>
  </si>
  <si>
    <t>9900051180</t>
  </si>
  <si>
    <t>1400003290</t>
  </si>
  <si>
    <t>0800073340</t>
  </si>
  <si>
    <t>2100000000</t>
  </si>
  <si>
    <t>2100003150</t>
  </si>
  <si>
    <t>2100072160</t>
  </si>
  <si>
    <t>060000000</t>
  </si>
  <si>
    <t>1100000000</t>
  </si>
  <si>
    <t>1100072110</t>
  </si>
  <si>
    <t>2000074040</t>
  </si>
  <si>
    <t>150000000</t>
  </si>
  <si>
    <t>1510042090</t>
  </si>
  <si>
    <t>1510073300</t>
  </si>
  <si>
    <t>1520042190</t>
  </si>
  <si>
    <t>1520042290</t>
  </si>
  <si>
    <t>1520073310</t>
  </si>
  <si>
    <t>1530042390</t>
  </si>
  <si>
    <t>1800000000</t>
  </si>
  <si>
    <t>0500043110</t>
  </si>
  <si>
    <t>0500043190</t>
  </si>
  <si>
    <t>1500000000</t>
  </si>
  <si>
    <t>0200002300</t>
  </si>
  <si>
    <t>0200005870</t>
  </si>
  <si>
    <t>1000000000</t>
  </si>
  <si>
    <t>17000S2200</t>
  </si>
  <si>
    <t>1520073160</t>
  </si>
  <si>
    <t>1520073170</t>
  </si>
  <si>
    <t>1700000000</t>
  </si>
  <si>
    <t>1900048290</t>
  </si>
  <si>
    <t>0700064410</t>
  </si>
  <si>
    <t>0700064450</t>
  </si>
  <si>
    <t>0800000000</t>
  </si>
  <si>
    <t>2000000000</t>
  </si>
  <si>
    <t>2000003610</t>
  </si>
  <si>
    <t>1510000000</t>
  </si>
  <si>
    <t>1520000000</t>
  </si>
  <si>
    <t>1520073040</t>
  </si>
  <si>
    <t>1520073050</t>
  </si>
  <si>
    <t>1520073100</t>
  </si>
  <si>
    <t>1530000000</t>
  </si>
  <si>
    <t>0500000000</t>
  </si>
  <si>
    <t>1300000000</t>
  </si>
  <si>
    <t>0200000000</t>
  </si>
  <si>
    <t>1510073010</t>
  </si>
  <si>
    <t>1900000000</t>
  </si>
  <si>
    <t>1900041870</t>
  </si>
  <si>
    <t>0700000000</t>
  </si>
  <si>
    <t>Государственная поддержка в сфере культуры, кинематографии</t>
  </si>
  <si>
    <t xml:space="preserve">группам видов расходов классификации расходов бюджета </t>
  </si>
  <si>
    <t>Межбюджетные трансферты общего характера бюджетам субъектов Российской Федерации и муниципальных образований</t>
  </si>
  <si>
    <t>Муниципальная программа "Развитие транспортной системы муниципального района Белебеевский район Республики Башкортостан</t>
  </si>
  <si>
    <t xml:space="preserve">Муниципальная программа «Развитие системы образования, отдыха и оздоровления в муниципальном  районе Белебеевский район Республики Башкортостан»
</t>
  </si>
  <si>
    <t>Подпрограмма «Развитие дошкольного образования муниципального района Белебеевский район Республики Башкортостан»;</t>
  </si>
  <si>
    <t xml:space="preserve">Дошкольное образование
</t>
  </si>
  <si>
    <t>Дошкольные образовательные организации</t>
  </si>
  <si>
    <t>1510073320</t>
  </si>
  <si>
    <t>Школы – детские сады, школы начальные, основные, средние и вечерние (сменные)</t>
  </si>
  <si>
    <t>1540073190</t>
  </si>
  <si>
    <t>Дополнительное образование детей</t>
  </si>
  <si>
    <t>0703</t>
  </si>
  <si>
    <t>Организации по внешкольной работе с детьми</t>
  </si>
  <si>
    <t>Организации в сфере образования</t>
  </si>
  <si>
    <t>Молодежная политика</t>
  </si>
  <si>
    <t>Муниципальная программа «Развитие системы образования, отдыха и оздоровления в муниципальном  районе Белебеевский район Республики Башкортостан»</t>
  </si>
  <si>
    <t>Подпрограмма «Развитие системы отдыха и оздоровления детей, подростков и молодежи в муниципальном районе Белебеевский район Республики Башкортостан».</t>
  </si>
  <si>
    <t>Субвенции на осуществление государственных полномочий по организации отдыха и оздоровления детей-сирот и детей, оставшихся без попечения родителей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</si>
  <si>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</si>
  <si>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1300044090</t>
  </si>
  <si>
    <t>Муниципальная программа «Укрепление единства российской нации и этнокультурное развитие народов Республики Башкортостан в муниципальном районе Белебеевский район Республики Башкортостан»</t>
  </si>
  <si>
    <t>Муниципальная программа  «Улучшение жилищных условий граждан, проживающих в сельской местности, в том числе молодых семей и молодых специалистов муниципального района Белебеевский район Республики Башкортостан»</t>
  </si>
  <si>
    <t xml:space="preserve">Муниципальная программа  «Развитие системы образования, отдыха и оздоровления в муниципальном районе Белебеевский район Республики Башкортостан»  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</si>
  <si>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</si>
  <si>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Подпрограмма «Развитие общего образования муниципального района Белебеевский район Республики Башкортостан»;</t>
  </si>
  <si>
    <t>15200000000</t>
  </si>
  <si>
    <t>2200000000</t>
  </si>
  <si>
    <t>22000R0820</t>
  </si>
  <si>
    <t>Муниципальная программа "Управление имуществом, находящимся в собственности муниципального района Белебеевский район Республики Башкортостан"</t>
  </si>
  <si>
    <t>1540000000</t>
  </si>
  <si>
    <t>1540043290</t>
  </si>
  <si>
    <t>1550000000</t>
  </si>
  <si>
    <t>1550043590</t>
  </si>
  <si>
    <t>1560000000</t>
  </si>
  <si>
    <t>1560052600</t>
  </si>
  <si>
    <t>Подпрограмма «Обеспечение реализации программы муниципального района Белебеевский район Республики Башкортостан»;</t>
  </si>
  <si>
    <t>0802</t>
  </si>
  <si>
    <t>Кинематография</t>
  </si>
  <si>
    <t>Субсидии на предоставление социальных выплат молодым семьям при рождении (усыновлении) ребенка (детей)</t>
  </si>
  <si>
    <t>1700072210</t>
  </si>
  <si>
    <t>1510073030</t>
  </si>
  <si>
    <t>1510073020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</si>
  <si>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</si>
  <si>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Наименование</t>
  </si>
  <si>
    <t>РзПр</t>
  </si>
  <si>
    <t>Сумма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</si>
  <si>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</si>
  <si>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</si>
  <si>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</si>
  <si>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</si>
  <si>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Социальное обеспечение населения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</si>
  <si>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</si>
  <si>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</si>
  <si>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0701</t>
  </si>
  <si>
    <t>0702</t>
  </si>
  <si>
    <t>Общее образование</t>
  </si>
  <si>
    <t>Другие вопросы в области образования</t>
  </si>
  <si>
    <t>0709</t>
  </si>
  <si>
    <t>0707</t>
  </si>
  <si>
    <t>Пенсионное обеспечение</t>
  </si>
  <si>
    <t>Дорожное хозяйство</t>
  </si>
  <si>
    <t>0409</t>
  </si>
  <si>
    <t>(тыс. рублей)</t>
  </si>
  <si>
    <t>Периодическая печать и издательства</t>
  </si>
  <si>
    <t>НАЦИОНАЛЬНАЯ БЕЗОПАСНОСТЬ И ПРАВООХРАНИТЕЛЬНАЯ ДЕЯТЕЛЬНОСТЬ</t>
  </si>
  <si>
    <t>ОБЩЕГОСУДАРСТВЕННЫЕ ВОПРОСЫ</t>
  </si>
  <si>
    <t>НАЦИОНАЛЬНАЯ ЭКОНОМИКА</t>
  </si>
  <si>
    <t>СОЦИАЛЬНАЯ ПОЛИТИКА</t>
  </si>
  <si>
    <t>ОБРАЗОВАНИЕ</t>
  </si>
  <si>
    <t>0100</t>
  </si>
  <si>
    <t>0300</t>
  </si>
  <si>
    <t>0400</t>
  </si>
  <si>
    <t>0700</t>
  </si>
  <si>
    <t>Другие общегосударственные вопросы</t>
  </si>
  <si>
    <t>0412</t>
  </si>
  <si>
    <t>Другие вопросы в области национальной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</si>
  <si>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</si>
  <si>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</si>
  <si>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0113</t>
  </si>
  <si>
    <t>1100</t>
  </si>
  <si>
    <t>0203</t>
  </si>
  <si>
    <t>Мобилизационная и вневойсковая подготовка</t>
  </si>
  <si>
    <t>1101</t>
  </si>
  <si>
    <t>1200</t>
  </si>
  <si>
    <t>1202</t>
  </si>
  <si>
    <t>ФИЗИЧЕСКАЯ КУЛЬТУРА И СПОРТ</t>
  </si>
  <si>
    <t>СРЕДСТВА МАССОВОЙ ИНФОРМАЦИИ</t>
  </si>
  <si>
    <t>1400</t>
  </si>
  <si>
    <t>НАЦИОНАЛЬНАЯ ОБОРОНА</t>
  </si>
  <si>
    <t>0200</t>
  </si>
  <si>
    <t>0111</t>
  </si>
  <si>
    <t>ЖИЛИЩНО-КОММУНАЛЬНОЕ ХОЗЯЙСТВО</t>
  </si>
  <si>
    <t>0500</t>
  </si>
  <si>
    <t>Мероприятия в области физической культуры и спорта</t>
  </si>
  <si>
    <t>Цср</t>
  </si>
  <si>
    <t>ВР</t>
  </si>
  <si>
    <t xml:space="preserve">муниципального района и непрограммным направлениям деятельности), </t>
  </si>
  <si>
    <t>100</t>
  </si>
  <si>
    <t>200</t>
  </si>
  <si>
    <t>800</t>
  </si>
  <si>
    <t>300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</si>
  <si>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</si>
  <si>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</si>
  <si>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</si>
  <si>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</si>
  <si>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500</t>
  </si>
  <si>
    <t>600</t>
  </si>
  <si>
    <t>0405</t>
  </si>
  <si>
    <t>1004</t>
  </si>
  <si>
    <t>400</t>
  </si>
  <si>
    <t>Муниципальная программа "Совершенстовование деятельности представительного органа местного самоуправления муниципального района Белебеевский район Республики Башкортостан</t>
  </si>
  <si>
    <t>Муниципальная программа"Совершенствование деятельности Администрации муниципального района Белебеевский район Республики Башкортостан</t>
  </si>
  <si>
    <t>Глава местной администрации (исполнительно-распорядительного органа муниципального образования)</t>
  </si>
  <si>
    <t>Непрограммные расходы</t>
  </si>
  <si>
    <t>Резервные фонды местных администраций</t>
  </si>
  <si>
    <t>Образование и обеспечение деятельности комиссий по делам несовершеннолетних и защите их прав</t>
  </si>
  <si>
    <t>Организация и осуществление деятельности по опеке и попечительству</t>
  </si>
  <si>
    <t>Создание и обеспечение деятельности административных комиссий</t>
  </si>
  <si>
    <t>Оценка недвижимости, признание прав и регулирование отношений по государственной собственности</t>
  </si>
  <si>
    <t>Межбюджетные трансферты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</si>
  <si>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</si>
  <si>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</si>
  <si>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</si>
  <si>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Поисковые и аварийно-спасательные учреждения</t>
  </si>
  <si>
    <t>Сельское хозяйство и рыболовство</t>
  </si>
  <si>
    <t>Школы-интернаты</t>
  </si>
  <si>
    <t>Учреждения в сфере отдыха и оздоровления</t>
  </si>
  <si>
    <t>Мероприятия для детей и молодежи</t>
  </si>
  <si>
    <t>Доплата к пенсии муниципальных служащих</t>
  </si>
  <si>
    <t>Капитальные вложения в объекты недвижимого имущества государственной (муниципальной) собственности</t>
  </si>
  <si>
    <t>Публикация муниципальных правовых актов и иной официальной информации</t>
  </si>
  <si>
    <t>Муниципальная программа "Управление муниципальными финансами муниципального района Белебеевский район Республики Башкортостан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</si>
  <si>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</si>
  <si>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Подпрограмма "Развитие дополнительного образования муниципального района Белебеевский район Республики Башкортостан"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</si>
  <si>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</si>
  <si>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</si>
  <si>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Подпрограмма "Развитие общего образования муниципального района Белебеевский район Республики Башкортостан"</t>
  </si>
  <si>
    <t>1003</t>
  </si>
  <si>
    <t>Охрана семьи и детства</t>
  </si>
  <si>
    <t xml:space="preserve">Распределение бюджетных ассигнований </t>
  </si>
  <si>
    <t xml:space="preserve">по разделам, подразделам, целевым статьям (муниципальным программам  </t>
  </si>
  <si>
    <t>муниципального района Белебеевский район Республики Башкортостан</t>
  </si>
  <si>
    <t>Муниципальная программа "Совершенствование деятельности муниципального казенного учреждения Единая диспетчерская служба  муниципального района Белебеевский район Республики Башкортостан"</t>
  </si>
  <si>
    <t>Дорожное хозяйство (дорожные фонды)</t>
  </si>
  <si>
    <t>Физическая культура</t>
  </si>
  <si>
    <t>Муниципальная программа "Развитие и поддержка малого и среднего предпринимательства в муниципальном районе Белебеевский район Республики Башкортостан"</t>
  </si>
  <si>
    <t>Муниципальная программа "Совершенствование  работы с детьми и молодежью в муниципальном районе Белебеевский район Республики Башкортостан"</t>
  </si>
  <si>
    <t>Муниципальная программа "Социальная поддержка отдельных категорий граждан в муниципальном районе Белебеевский район  Республики Башкортостан"</t>
  </si>
  <si>
    <t>Муниципальная программа "Развитие физической культуры и спорта  в муниципальном районе Белебеевский район Республики Башкортостан"</t>
  </si>
  <si>
    <t>Муниципальная программа "Обеспечение информационной открытости органов местного самоуправления в  муниципальном районе Белебеевский район Республики Башкортостан"</t>
  </si>
  <si>
    <t>Муниципальная программа "Управление муниципальными финансами муниципального района Белебеевский район Республики Башкортостан"</t>
  </si>
  <si>
    <t>Муниципальная  программа "Развитие аграрного сектора муниципального района Белебеевский район Республики Башкортостан на 2014-2016 годы"</t>
  </si>
  <si>
    <t>Муниципальная программа "Стимулирование развития жилищного строительства в муниципальном районе Белебеевский район Республики Башкортостан</t>
  </si>
  <si>
    <t>0502</t>
  </si>
  <si>
    <t>Коммунальное хозяйство</t>
  </si>
  <si>
    <t>Муниципальная программа "Модернизация и реформирование жилищно-коммунального хозяйства в муниципальном районе Белебеевский район Республики Башкортостан</t>
  </si>
  <si>
    <t>Мероприятия в области социальной политики</t>
  </si>
  <si>
    <t>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</si>
  <si>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0800</t>
  </si>
  <si>
    <t>0801</t>
  </si>
  <si>
    <t>Центры спортивной подготовки (сборные команды)</t>
  </si>
  <si>
    <t>Учреждения в сфере общегосударственного управления</t>
  </si>
  <si>
    <t>Учреждения в сфере молодежной политики</t>
  </si>
  <si>
    <t>Субсидии на софинансирование расходов по содержанию, ремонту, капитальному ремонту, строительству и реконструкции автомобильных дорог общего пользования местного значения</t>
  </si>
  <si>
    <t>Дворцы и дома культуры, другие учреждения культуры</t>
  </si>
  <si>
    <t>Музеи и постоянные выставки</t>
  </si>
  <si>
    <t>Библиотеки</t>
  </si>
  <si>
    <t>КУЛЬТУРА, КИНЕМАТОГРАФИЯ</t>
  </si>
  <si>
    <t>0804</t>
  </si>
  <si>
    <t>1201</t>
  </si>
  <si>
    <t>Телевидение и радиовещание</t>
  </si>
  <si>
    <t>Поддержка и мероприятия в сфере средств массовой информации</t>
  </si>
  <si>
    <t>Субвенции на осуществление государственных полномочий по организации проведения мероприятий по отлову и содержанию безнадзорных животных</t>
  </si>
  <si>
    <t>0501</t>
  </si>
  <si>
    <t>Жилищное хозяйство</t>
  </si>
  <si>
    <t>Дотации на выравнивание бюджетной обеспеченности</t>
  </si>
  <si>
    <t>Дотации на поддержку мер по обеспечению сбалансированности бюджетов</t>
  </si>
  <si>
    <t>Мероприятия в сфере культуры, кинематографии</t>
  </si>
  <si>
    <t>1560073150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</si>
  <si>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</t>
  </si>
  <si>
    <t>Субвенции на финансовое обеспечение получения дошкольного образования в частных дошкольных образовательных организациях посредством предоставления указанным образовательным организациям субсидий на возмещение затрат, включая расходы на оплату труда, приоб</t>
  </si>
  <si>
    <t>Субвенции на осуществление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кроме полномочий по содержанию детей-сиро</t>
  </si>
  <si>
    <t>11000S2110</t>
  </si>
  <si>
    <t>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за счет средств местных бюджетов</t>
  </si>
  <si>
    <t>2400000000</t>
  </si>
  <si>
    <t>0940002040</t>
  </si>
  <si>
    <t>0920000000</t>
  </si>
  <si>
    <t>0920071020</t>
  </si>
  <si>
    <t>0920071050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</si>
  <si>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</si>
  <si>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Капитальные вложения в объекты государственной (муниципальной) собственности</t>
  </si>
  <si>
    <t>Благоустройство</t>
  </si>
  <si>
    <t>0503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</si>
  <si>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</si>
  <si>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15200RO970</t>
  </si>
  <si>
    <t>2500000000</t>
  </si>
  <si>
    <t>Муниципальная программа "Развитие архивного дела в муниципальном районе Белебеевский район Республики Башкортостан"</t>
  </si>
  <si>
    <t>на 2018 год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</si>
  <si>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</si>
  <si>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Софинансирование мероприятий на улучшение жилищных условий молодых семей и молодых специалистов, проживающих в сельской местности, за счет средств местных бюджетов</t>
  </si>
  <si>
    <t xml:space="preserve"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</si>
  <si>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152072010</t>
  </si>
  <si>
    <t>2300021910</t>
  </si>
  <si>
    <t>Муниципальная программа  "Снижение рисков и смягчение последствий          чрезвычайных ситуаций природного и техногенного характера             муниципального района Белебеевский район РБ"</t>
  </si>
  <si>
    <t>Муниципальная программа "Обеспечение жильем граждан,состоящих на учете в качестве нуждающихся жилых помещениях, предоставляемых  по договорам социального найма в муниципальном районе Белебеевский район Республики Башкортостан"</t>
  </si>
  <si>
    <t>2400073350</t>
  </si>
  <si>
    <t>2500002040</t>
  </si>
  <si>
    <t>156073060</t>
  </si>
  <si>
    <t>Субвенции на обеспечение бесплатным проездом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</t>
  </si>
  <si>
    <t>Субвенции на осуществление государственных полномочий по обеспечению жилыми помещениями инвалидов и семей, имеющих детей-инвалидов, нуждающихся в жилых помещениях, предоставляемых по договорам социального найма, вставших на учет после 1 января 2005 года и</t>
  </si>
  <si>
    <t>Субсидии на мероприятия по развитию газификации в сельской местности</t>
  </si>
  <si>
    <t>Субсидии на мероприятия по развитию водоснабжения в сельской местности</t>
  </si>
  <si>
    <t>0600043450</t>
  </si>
  <si>
    <t>Мероприятия по развитию малого и среднего предпринимательства</t>
  </si>
  <si>
    <t>Субсидии на проведение комплексных кадастровых работ в рамках федеральной целевой программы «Развитие единой государственной системы регистрации прав и кадастрового учета недвижимости (2014–2020 годы)»</t>
  </si>
  <si>
    <t>11000R5110</t>
  </si>
  <si>
    <t>10000L5676</t>
  </si>
  <si>
    <t>1560073210</t>
  </si>
  <si>
    <t>Подпрограмма  "Реализация мер по социальной поддержке  детей-сирот и детей, оставшихся без попечения родителей муниципального района Белебеевский район Республики Башкортостан"</t>
  </si>
  <si>
    <r>
      <t xml:space="preserve">Муниципальная программа «Обеспечение жильем детей-сирот </t>
    </r>
    <r>
      <rPr>
        <b/>
        <sz val="12"/>
        <color indexed="8"/>
        <rFont val="Times New Roman"/>
        <family val="1"/>
      </rPr>
      <t xml:space="preserve">и детей, оставшихся без попечения родителей, лиц из числа детей-сирот и детей, оставшихся без попечения родителей </t>
    </r>
    <r>
      <rPr>
        <b/>
        <sz val="12"/>
        <rFont val="Times New Roman"/>
        <family val="1"/>
      </rPr>
      <t>в муниципальном районе Белебеевский район Республики Башкортостан»</t>
    </r>
  </si>
  <si>
    <t>Приложение 10
к решению Совета муниципального района
Белебеевский район Республики Башкортостан
от 26 декабря 2017 года № 209
«О бюджете муниципального района Белебеевский район Республики Башкортостан на 2018 год и на плановый период 2019 и 2020 годов»</t>
  </si>
  <si>
    <t>0800073140</t>
  </si>
  <si>
    <t>Субвенции на 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</si>
  <si>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21000S2160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</si>
  <si>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</si>
  <si>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11000R5671</t>
  </si>
  <si>
    <t>1560073180</t>
  </si>
  <si>
    <t>1560073190</t>
  </si>
  <si>
    <t>Обеспечение питанием обучающихся с ограниченными возможностями здоровья в муниципальных организациях, осуществляющих образовательную деятельность</t>
  </si>
  <si>
    <t>15200S2080</t>
  </si>
  <si>
    <t>Субсидии на предоставление социальных выплат молодым семьям на приобретение (строительство) жилого помещения (за исключением расходов, софинансируемых за счет средств федерального бюджета)</t>
  </si>
  <si>
    <t>1700072200</t>
  </si>
  <si>
    <t>220073360</t>
  </si>
  <si>
    <t>26000R5550</t>
  </si>
  <si>
    <t>152072080</t>
  </si>
  <si>
    <t>Субсидии на софинансирование расходов по обеспечению питанием обучающихся с ограниченными возможностями здоровья в муниципальных организациях, осуществляющих образовательную деятельность</t>
  </si>
  <si>
    <t>1001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</si>
  <si>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</t>
  </si>
  <si>
    <t>2700002990</t>
  </si>
  <si>
    <t>1520043690</t>
  </si>
  <si>
    <t>Муниципальная программа "Обеспечение  качественного бухгалтерского и налогового учета в муниципальном казенном учреждении Централизованная бухгалтерия органов местного самоуправления муниципального района Белебеевский район Республики Башкортостан на 2018</t>
  </si>
  <si>
    <t>1200009040</t>
  </si>
  <si>
    <t>Содержание и обслуживание муниципальной казны</t>
  </si>
  <si>
    <t>Проведение комплексных кадастровых работ в рамках федеральной целевой программы «Развитие единой государственной системы регистрации прав и кадастрового учета недвижимости (2014-2020 годы)»</t>
  </si>
  <si>
    <t>11000L5110</t>
  </si>
  <si>
    <t>11000L5671</t>
  </si>
  <si>
    <t>Мероприятия по развитию газификации в сельской местности</t>
  </si>
  <si>
    <t>Мероприятия по развитию водоснабжения в сельской местности</t>
  </si>
  <si>
    <t>Мероприятия в области строительства, архитектуры и градостроительства</t>
  </si>
  <si>
    <t>1110003380</t>
  </si>
  <si>
    <t>15200L0970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</si>
  <si>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</si>
  <si>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15300S2050</t>
  </si>
  <si>
    <t>Поэтапное доведение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</si>
  <si>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18500S2050</t>
  </si>
  <si>
    <t>Поэтапное доведение к 2018 году средней заработной платы работников муниципальных учреждений культуры до средней заработной платы в Республике Башкортостан</t>
  </si>
  <si>
    <t>13000S2040</t>
  </si>
  <si>
    <t>18200S2040</t>
  </si>
  <si>
    <t>18300S2040</t>
  </si>
  <si>
    <t>18400S2040</t>
  </si>
  <si>
    <t>18100S2040</t>
  </si>
  <si>
    <t>Управление имуществом, находящимся в собственности муниципального района Белебеевский район Республики Башкортостан"</t>
  </si>
  <si>
    <t>1210009040</t>
  </si>
  <si>
    <t>1210009020</t>
  </si>
  <si>
    <t>2310021910</t>
  </si>
  <si>
    <t>Повышение безопасности  населения и защищенности  потенциально опасных объектов  экономики от угроз    природного и техногенного  характера  на территории  муниципального района Белебеевский район Республики Башкортостан</t>
  </si>
  <si>
    <t>0310</t>
  </si>
  <si>
    <t>Обеспечение пожарной безопасности</t>
  </si>
  <si>
    <t>Муниципальная программа "Пожарная безопасность сельского поселения  муниципального района Белебеевский район Республики Башкортостан на 2016-2017    годы"</t>
  </si>
  <si>
    <t>1600074040</t>
  </si>
  <si>
    <t>1600000000</t>
  </si>
  <si>
    <t>2100074040</t>
  </si>
  <si>
    <t>110003380</t>
  </si>
  <si>
    <t>подпрограмма "Обеспечение муниципального район Белебеевский район Республики Башкортостан  документами  территориального планирования, документами градостроительного зонирования</t>
  </si>
  <si>
    <t>1100072170</t>
  </si>
  <si>
    <t>Субсидии на осуществление мероприятий по обеспечению территории Республики Башкортостан документацией по планировке территорий</t>
  </si>
  <si>
    <t>11000S2170</t>
  </si>
  <si>
    <t>Осуществление мероприятий по обеспечению территории Республики Башкортостан документацией по планировке территорий</t>
  </si>
  <si>
    <t>Муниципальная программа "Обеспечение жильем граждан ,состоящих на учете в качестве нуждающихся жилых помещениях ,предоставляемых  по договорам социального найма в муниципальном районе Белебеевский район Республики Башкортостан"</t>
  </si>
  <si>
    <t>Субсидии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бюджета Республики Башкортостан</t>
  </si>
  <si>
    <t>1100096020</t>
  </si>
  <si>
    <t>2400003530</t>
  </si>
  <si>
    <t>Мероприятия в области жилищного хозяйства</t>
  </si>
  <si>
    <t>1100072190</t>
  </si>
  <si>
    <t>Субсидии на осуществление мероприятий по строительству распределительных газовых сетей в населенных пунктах Республики Башкортостан</t>
  </si>
  <si>
    <t>11300L5672</t>
  </si>
  <si>
    <t>1130072250</t>
  </si>
  <si>
    <t>Субсидии на софинансирование проектов развития общественной инфраструктуры, основанных на местных инициативах</t>
  </si>
  <si>
    <t>2000072470</t>
  </si>
  <si>
    <t>Муниципальная программа"Формирование современной городской среды"</t>
  </si>
  <si>
    <t>2600000000</t>
  </si>
  <si>
    <t>Муниципальная программа "Развития проектов по по благоустройству дворовых территорий ГП город Белебей МР БР РБ,основанных на местных инициативах"</t>
  </si>
  <si>
    <t>Субсидии на реализацию проектов по благоустройству дворовых территорий, основанных на местных инициативах</t>
  </si>
  <si>
    <t>Реализация проектов развития общественной инфраструктуры, основанных на местных инициативах за счет средств местных бюджетов</t>
  </si>
  <si>
    <t>15200S2471</t>
  </si>
  <si>
    <t>Реализация проектов развития общественной инфраструктуры, основанных на местных инициативах, за счет средств, поступивших от физических лиц</t>
  </si>
  <si>
    <t>15200S2472</t>
  </si>
  <si>
    <t>Реализация проектов развития общественной инфраструктуры, основанных на местных инициативах, за счет средств, поступивших от юридических лиц</t>
  </si>
  <si>
    <t>15200S2473</t>
  </si>
  <si>
    <t>1530072050</t>
  </si>
  <si>
    <t>Субсидии на софинансирование расходов муниципальных образований, возникающих при поэтапном доведении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</si>
  <si>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1850042390</t>
  </si>
  <si>
    <t>1850072010</t>
  </si>
  <si>
    <t>Субсидии на софинансирование расходов муниципальных образований,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</t>
  </si>
  <si>
    <t>Организация библиотечного  обслуживания  населения</t>
  </si>
  <si>
    <t>1810000000</t>
  </si>
  <si>
    <t>Cоздание условий  для организации досуга и обеспечения  жителей поселений  услугами организаций культуры</t>
  </si>
  <si>
    <t>1820000000</t>
  </si>
  <si>
    <t>создание  условий  для массового отдыха  жителей поселений</t>
  </si>
  <si>
    <t>1830000000</t>
  </si>
  <si>
    <t>Организация  деятельности  музеев муниципального района</t>
  </si>
  <si>
    <t>1840000000</t>
  </si>
  <si>
    <t>18600S2040</t>
  </si>
  <si>
    <t>10000L5675</t>
  </si>
  <si>
    <t>Муниципальная программа"Социальная поддержка отдельных категорий граждан в муниципальном районе Белебеевский район Республики Башкортостан"</t>
  </si>
  <si>
    <t>Улучшение жилищных условий граждан, проживающих в сельской местности</t>
  </si>
  <si>
    <t>1510072010</t>
  </si>
  <si>
    <t>1400000000</t>
  </si>
  <si>
    <t>15272020</t>
  </si>
  <si>
    <t>152072470</t>
  </si>
  <si>
    <t>Субсидии на осуществление мероприятий по созданию новых мест в общеобразовательных организациях за счет капитального ремонта</t>
  </si>
  <si>
    <t>1850072050</t>
  </si>
  <si>
    <t>Поддержка отрасли культуры</t>
  </si>
  <si>
    <t>18200R5190</t>
  </si>
  <si>
    <t>18500R5190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</si>
</sst>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&quot;р.&quot;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0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wrapText="1"/>
      <protection locked="0"/>
    </xf>
    <xf numFmtId="49" fontId="3" fillId="0" borderId="10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 wrapText="1"/>
      <protection locked="0"/>
    </xf>
    <xf numFmtId="181" fontId="3" fillId="0" borderId="10" xfId="0" applyNumberFormat="1" applyFont="1" applyFill="1" applyBorder="1" applyAlignment="1" applyProtection="1">
      <alignment horizontal="center"/>
      <protection locked="0"/>
    </xf>
    <xf numFmtId="49" fontId="3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0" fontId="4" fillId="0" borderId="0" xfId="0" applyFont="1" applyFill="1" applyAlignment="1">
      <alignment vertical="justify" wrapText="1"/>
    </xf>
    <xf numFmtId="0" fontId="4" fillId="0" borderId="0" xfId="0" applyFont="1" applyFill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181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181" fontId="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181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justify" wrapText="1"/>
    </xf>
    <xf numFmtId="0" fontId="3" fillId="0" borderId="10" xfId="0" applyFont="1" applyFill="1" applyBorder="1" applyAlignment="1">
      <alignment vertical="justify" wrapText="1"/>
    </xf>
    <xf numFmtId="0" fontId="3" fillId="0" borderId="10" xfId="0" applyNumberFormat="1" applyFont="1" applyFill="1" applyBorder="1" applyAlignment="1">
      <alignment wrapText="1"/>
    </xf>
    <xf numFmtId="181" fontId="3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181" fontId="4" fillId="0" borderId="10" xfId="0" applyNumberFormat="1" applyFont="1" applyFill="1" applyBorder="1" applyAlignment="1" applyProtection="1">
      <alignment horizontal="center"/>
      <protection locked="0"/>
    </xf>
    <xf numFmtId="49" fontId="3" fillId="0" borderId="10" xfId="0" applyNumberFormat="1" applyFont="1" applyFill="1" applyBorder="1" applyAlignment="1" applyProtection="1">
      <alignment horizontal="center" wrapText="1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181" fontId="3" fillId="0" borderId="10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>
      <alignment horizontal="justify"/>
    </xf>
    <xf numFmtId="0" fontId="3" fillId="0" borderId="10" xfId="0" applyNumberFormat="1" applyFont="1" applyFill="1" applyBorder="1" applyAlignment="1">
      <alignment wrapText="1"/>
    </xf>
    <xf numFmtId="49" fontId="4" fillId="0" borderId="11" xfId="0" applyNumberFormat="1" applyFont="1" applyFill="1" applyBorder="1" applyAlignment="1">
      <alignment horizontal="center"/>
    </xf>
    <xf numFmtId="181" fontId="4" fillId="0" borderId="1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/>
    </xf>
    <xf numFmtId="0" fontId="22" fillId="0" borderId="13" xfId="0" applyFont="1" applyFill="1" applyBorder="1" applyAlignment="1">
      <alignment/>
    </xf>
    <xf numFmtId="0" fontId="3" fillId="0" borderId="0" xfId="0" applyFont="1" applyFill="1" applyBorder="1" applyAlignment="1">
      <alignment horizontal="right" wrapText="1"/>
    </xf>
    <xf numFmtId="0" fontId="22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2"/>
  <sheetViews>
    <sheetView tabSelected="1" view="pageBreakPreview" zoomScale="75" zoomScaleSheetLayoutView="75" workbookViewId="0" topLeftCell="A1">
      <selection activeCell="E15" sqref="E15"/>
    </sheetView>
  </sheetViews>
  <sheetFormatPr defaultColWidth="9.140625" defaultRowHeight="12.75"/>
  <cols>
    <col min="1" max="1" width="79.7109375" style="12" customWidth="1"/>
    <col min="2" max="2" width="10.140625" style="48" customWidth="1"/>
    <col min="3" max="3" width="14.57421875" style="48" customWidth="1"/>
    <col min="4" max="4" width="8.28125" style="48" customWidth="1"/>
    <col min="5" max="5" width="19.28125" style="48" customWidth="1"/>
    <col min="6" max="16384" width="9.140625" style="10" customWidth="1"/>
  </cols>
  <sheetData>
    <row r="1" spans="1:5" ht="117" customHeight="1">
      <c r="A1" s="57" t="s">
        <v>290</v>
      </c>
      <c r="B1" s="58"/>
      <c r="C1" s="58"/>
      <c r="D1" s="58"/>
      <c r="E1" s="58"/>
    </row>
    <row r="3" spans="1:5" ht="15.75">
      <c r="A3" s="59" t="s">
        <v>209</v>
      </c>
      <c r="B3" s="59"/>
      <c r="C3" s="59"/>
      <c r="D3" s="59"/>
      <c r="E3" s="59"/>
    </row>
    <row r="4" spans="1:5" ht="15.75">
      <c r="A4" s="59" t="s">
        <v>211</v>
      </c>
      <c r="B4" s="59"/>
      <c r="C4" s="59"/>
      <c r="D4" s="59"/>
      <c r="E4" s="59"/>
    </row>
    <row r="5" spans="1:5" ht="15.75">
      <c r="A5" s="59" t="s">
        <v>210</v>
      </c>
      <c r="B5" s="59"/>
      <c r="C5" s="59"/>
      <c r="D5" s="59"/>
      <c r="E5" s="59"/>
    </row>
    <row r="6" spans="1:5" s="12" customFormat="1" ht="15.75">
      <c r="A6" s="52" t="s">
        <v>166</v>
      </c>
      <c r="B6" s="52"/>
      <c r="C6" s="52"/>
      <c r="D6" s="52"/>
      <c r="E6" s="52"/>
    </row>
    <row r="7" spans="1:5" s="12" customFormat="1" ht="15.75">
      <c r="A7" s="52" t="s">
        <v>70</v>
      </c>
      <c r="B7" s="52"/>
      <c r="C7" s="52"/>
      <c r="D7" s="52"/>
      <c r="E7" s="52"/>
    </row>
    <row r="8" spans="1:5" s="12" customFormat="1" ht="15.75">
      <c r="A8" s="52" t="s">
        <v>267</v>
      </c>
      <c r="B8" s="52"/>
      <c r="C8" s="52"/>
      <c r="D8" s="52"/>
      <c r="E8" s="52"/>
    </row>
    <row r="9" spans="1:5" s="12" customFormat="1" ht="15.75">
      <c r="A9" s="13"/>
      <c r="B9" s="11"/>
      <c r="C9" s="11"/>
      <c r="D9" s="11"/>
      <c r="E9" s="11"/>
    </row>
    <row r="10" spans="1:5" s="12" customFormat="1" ht="15.75">
      <c r="A10" s="53" t="s">
        <v>132</v>
      </c>
      <c r="B10" s="53"/>
      <c r="C10" s="53"/>
      <c r="D10" s="53"/>
      <c r="E10" s="53"/>
    </row>
    <row r="11" spans="1:5" s="12" customFormat="1" ht="15.75">
      <c r="A11" s="54" t="s">
        <v>113</v>
      </c>
      <c r="B11" s="54" t="s">
        <v>114</v>
      </c>
      <c r="C11" s="54" t="s">
        <v>164</v>
      </c>
      <c r="D11" s="54" t="s">
        <v>165</v>
      </c>
      <c r="E11" s="54" t="s">
        <v>115</v>
      </c>
    </row>
    <row r="12" spans="1:5" s="12" customFormat="1" ht="15.75">
      <c r="A12" s="56"/>
      <c r="B12" s="55"/>
      <c r="C12" s="55"/>
      <c r="D12" s="55"/>
      <c r="E12" s="55"/>
    </row>
    <row r="13" spans="1:5" s="12" customFormat="1" ht="15.75">
      <c r="A13" s="14">
        <v>1</v>
      </c>
      <c r="B13" s="14">
        <v>2</v>
      </c>
      <c r="C13" s="14">
        <v>3</v>
      </c>
      <c r="D13" s="14">
        <v>4</v>
      </c>
      <c r="E13" s="14">
        <v>5</v>
      </c>
    </row>
    <row r="14" spans="1:5" s="12" customFormat="1" ht="15.75">
      <c r="A14" s="15" t="s">
        <v>116</v>
      </c>
      <c r="B14" s="16"/>
      <c r="C14" s="16"/>
      <c r="D14" s="16"/>
      <c r="E14" s="17">
        <f>E15+E68+E73+E86+E125+E165+E254+E317+E374+E379+E387-0.1</f>
        <v>1648031.7000000002</v>
      </c>
    </row>
    <row r="15" spans="1:5" s="12" customFormat="1" ht="15.75">
      <c r="A15" s="15" t="s">
        <v>135</v>
      </c>
      <c r="B15" s="18" t="s">
        <v>139</v>
      </c>
      <c r="C15" s="18"/>
      <c r="D15" s="18"/>
      <c r="E15" s="17">
        <f>E16+E22+E38+E42</f>
        <v>86564.7</v>
      </c>
    </row>
    <row r="16" spans="1:5" s="22" customFormat="1" ht="47.25">
      <c r="A16" s="19" t="s">
        <v>122</v>
      </c>
      <c r="B16" s="20" t="s">
        <v>121</v>
      </c>
      <c r="C16" s="20"/>
      <c r="D16" s="20"/>
      <c r="E16" s="21">
        <f>E17</f>
        <v>2914.4</v>
      </c>
    </row>
    <row r="17" spans="1:5" s="25" customFormat="1" ht="55.5" customHeight="1">
      <c r="A17" s="9" t="s">
        <v>180</v>
      </c>
      <c r="B17" s="23" t="s">
        <v>121</v>
      </c>
      <c r="C17" s="23" t="s">
        <v>8</v>
      </c>
      <c r="D17" s="23"/>
      <c r="E17" s="24">
        <f>E18</f>
        <v>2914.4</v>
      </c>
    </row>
    <row r="18" spans="1:5" s="12" customFormat="1" ht="21" customHeight="1">
      <c r="A18" s="26" t="s">
        <v>171</v>
      </c>
      <c r="B18" s="5" t="s">
        <v>121</v>
      </c>
      <c r="C18" s="5" t="s">
        <v>9</v>
      </c>
      <c r="D18" s="5"/>
      <c r="E18" s="27">
        <f>E19+E20+E21</f>
        <v>2914.4</v>
      </c>
    </row>
    <row r="19" spans="1:5" s="12" customFormat="1" ht="47.25">
      <c r="A19" s="26" t="s">
        <v>172</v>
      </c>
      <c r="B19" s="5" t="s">
        <v>121</v>
      </c>
      <c r="C19" s="5" t="s">
        <v>9</v>
      </c>
      <c r="D19" s="5" t="s">
        <v>167</v>
      </c>
      <c r="E19" s="27">
        <v>2388</v>
      </c>
    </row>
    <row r="20" spans="1:5" s="12" customFormat="1" ht="15.75">
      <c r="A20" s="26" t="s">
        <v>173</v>
      </c>
      <c r="B20" s="5" t="s">
        <v>121</v>
      </c>
      <c r="C20" s="5" t="s">
        <v>9</v>
      </c>
      <c r="D20" s="5" t="s">
        <v>168</v>
      </c>
      <c r="E20" s="27">
        <f>487.3+19+0.1</f>
        <v>506.40000000000003</v>
      </c>
    </row>
    <row r="21" spans="1:5" s="12" customFormat="1" ht="15.75">
      <c r="A21" s="26" t="s">
        <v>174</v>
      </c>
      <c r="B21" s="5" t="s">
        <v>121</v>
      </c>
      <c r="C21" s="5" t="s">
        <v>9</v>
      </c>
      <c r="D21" s="5" t="s">
        <v>169</v>
      </c>
      <c r="E21" s="27">
        <v>20</v>
      </c>
    </row>
    <row r="22" spans="1:5" ht="47.25">
      <c r="A22" s="26" t="s">
        <v>117</v>
      </c>
      <c r="B22" s="5" t="s">
        <v>118</v>
      </c>
      <c r="C22" s="5"/>
      <c r="D22" s="5"/>
      <c r="E22" s="27">
        <f>E23+E35+E30</f>
        <v>68988.5</v>
      </c>
    </row>
    <row r="23" spans="1:5" ht="47.25">
      <c r="A23" s="15" t="s">
        <v>181</v>
      </c>
      <c r="B23" s="28" t="s">
        <v>118</v>
      </c>
      <c r="C23" s="28" t="s">
        <v>10</v>
      </c>
      <c r="D23" s="28"/>
      <c r="E23" s="29">
        <f>E24+E28</f>
        <v>56718.4</v>
      </c>
    </row>
    <row r="24" spans="1:5" ht="21.75" customHeight="1">
      <c r="A24" s="26" t="s">
        <v>171</v>
      </c>
      <c r="B24" s="5" t="s">
        <v>118</v>
      </c>
      <c r="C24" s="5" t="s">
        <v>11</v>
      </c>
      <c r="D24" s="5"/>
      <c r="E24" s="27">
        <f>E25+E26+E27</f>
        <v>54946.8</v>
      </c>
    </row>
    <row r="25" spans="1:5" ht="47.25">
      <c r="A25" s="26" t="s">
        <v>172</v>
      </c>
      <c r="B25" s="5" t="s">
        <v>118</v>
      </c>
      <c r="C25" s="5" t="s">
        <v>11</v>
      </c>
      <c r="D25" s="5" t="s">
        <v>167</v>
      </c>
      <c r="E25" s="27">
        <v>41767.4</v>
      </c>
    </row>
    <row r="26" spans="1:5" ht="15.75">
      <c r="A26" s="26" t="s">
        <v>173</v>
      </c>
      <c r="B26" s="5" t="s">
        <v>118</v>
      </c>
      <c r="C26" s="5" t="s">
        <v>11</v>
      </c>
      <c r="D26" s="5" t="s">
        <v>168</v>
      </c>
      <c r="E26" s="27">
        <v>12535.4</v>
      </c>
    </row>
    <row r="27" spans="1:5" ht="15.75">
      <c r="A27" s="26" t="s">
        <v>174</v>
      </c>
      <c r="B27" s="5" t="s">
        <v>118</v>
      </c>
      <c r="C27" s="5" t="s">
        <v>11</v>
      </c>
      <c r="D27" s="5" t="s">
        <v>169</v>
      </c>
      <c r="E27" s="27">
        <v>644</v>
      </c>
    </row>
    <row r="28" spans="1:5" ht="31.5">
      <c r="A28" s="26" t="s">
        <v>182</v>
      </c>
      <c r="B28" s="5" t="s">
        <v>118</v>
      </c>
      <c r="C28" s="5" t="s">
        <v>12</v>
      </c>
      <c r="D28" s="5"/>
      <c r="E28" s="27">
        <f>E29</f>
        <v>1771.6</v>
      </c>
    </row>
    <row r="29" spans="1:5" ht="47.25">
      <c r="A29" s="26" t="s">
        <v>172</v>
      </c>
      <c r="B29" s="5" t="s">
        <v>118</v>
      </c>
      <c r="C29" s="5" t="s">
        <v>12</v>
      </c>
      <c r="D29" s="5" t="s">
        <v>167</v>
      </c>
      <c r="E29" s="27">
        <v>1771.6</v>
      </c>
    </row>
    <row r="30" spans="1:5" ht="31.5">
      <c r="A30" s="15" t="s">
        <v>201</v>
      </c>
      <c r="B30" s="28" t="s">
        <v>118</v>
      </c>
      <c r="C30" s="28" t="s">
        <v>13</v>
      </c>
      <c r="D30" s="28"/>
      <c r="E30" s="29">
        <f>E31</f>
        <v>12170.1</v>
      </c>
    </row>
    <row r="31" spans="1:5" ht="15.75">
      <c r="A31" s="26" t="s">
        <v>171</v>
      </c>
      <c r="B31" s="5" t="s">
        <v>118</v>
      </c>
      <c r="C31" s="5" t="s">
        <v>255</v>
      </c>
      <c r="D31" s="5"/>
      <c r="E31" s="27">
        <f>E32+E33+E34</f>
        <v>12170.1</v>
      </c>
    </row>
    <row r="32" spans="1:5" ht="47.25">
      <c r="A32" s="26" t="s">
        <v>172</v>
      </c>
      <c r="B32" s="5" t="s">
        <v>118</v>
      </c>
      <c r="C32" s="5" t="s">
        <v>255</v>
      </c>
      <c r="D32" s="5" t="s">
        <v>167</v>
      </c>
      <c r="E32" s="27">
        <v>10313.5</v>
      </c>
    </row>
    <row r="33" spans="1:5" ht="15.75">
      <c r="A33" s="26" t="s">
        <v>173</v>
      </c>
      <c r="B33" s="5" t="s">
        <v>118</v>
      </c>
      <c r="C33" s="5" t="s">
        <v>255</v>
      </c>
      <c r="D33" s="5" t="s">
        <v>168</v>
      </c>
      <c r="E33" s="27">
        <v>1838.6</v>
      </c>
    </row>
    <row r="34" spans="1:5" ht="15.75">
      <c r="A34" s="26" t="s">
        <v>174</v>
      </c>
      <c r="B34" s="5" t="s">
        <v>118</v>
      </c>
      <c r="C34" s="5" t="s">
        <v>255</v>
      </c>
      <c r="D34" s="5" t="s">
        <v>169</v>
      </c>
      <c r="E34" s="27">
        <v>18</v>
      </c>
    </row>
    <row r="35" spans="1:5" ht="31.5">
      <c r="A35" s="15" t="s">
        <v>266</v>
      </c>
      <c r="B35" s="5" t="s">
        <v>118</v>
      </c>
      <c r="C35" s="28" t="s">
        <v>265</v>
      </c>
      <c r="D35" s="30"/>
      <c r="E35" s="29">
        <f>E36</f>
        <v>100</v>
      </c>
    </row>
    <row r="36" spans="1:5" ht="21.75" customHeight="1">
      <c r="A36" s="26" t="s">
        <v>171</v>
      </c>
      <c r="B36" s="5" t="s">
        <v>118</v>
      </c>
      <c r="C36" s="5" t="s">
        <v>276</v>
      </c>
      <c r="D36" s="30"/>
      <c r="E36" s="27">
        <v>100</v>
      </c>
    </row>
    <row r="37" spans="1:5" ht="15.75">
      <c r="A37" s="26" t="s">
        <v>173</v>
      </c>
      <c r="B37" s="5" t="s">
        <v>118</v>
      </c>
      <c r="C37" s="5" t="s">
        <v>276</v>
      </c>
      <c r="D37" s="30">
        <v>200</v>
      </c>
      <c r="E37" s="27">
        <v>100</v>
      </c>
    </row>
    <row r="38" spans="1:5" s="31" customFormat="1" ht="15.75">
      <c r="A38" s="19" t="s">
        <v>119</v>
      </c>
      <c r="B38" s="20" t="s">
        <v>160</v>
      </c>
      <c r="C38" s="20"/>
      <c r="D38" s="20"/>
      <c r="E38" s="21">
        <f>E39</f>
        <v>1000</v>
      </c>
    </row>
    <row r="39" spans="1:5" ht="15.75">
      <c r="A39" s="15" t="s">
        <v>183</v>
      </c>
      <c r="B39" s="28" t="s">
        <v>160</v>
      </c>
      <c r="C39" s="28" t="s">
        <v>14</v>
      </c>
      <c r="D39" s="28"/>
      <c r="E39" s="29">
        <f>E40</f>
        <v>1000</v>
      </c>
    </row>
    <row r="40" spans="1:5" ht="15.75">
      <c r="A40" s="26" t="s">
        <v>184</v>
      </c>
      <c r="B40" s="5" t="s">
        <v>160</v>
      </c>
      <c r="C40" s="5" t="s">
        <v>16</v>
      </c>
      <c r="D40" s="5"/>
      <c r="E40" s="27">
        <v>1000</v>
      </c>
    </row>
    <row r="41" spans="1:5" ht="15.75">
      <c r="A41" s="26" t="s">
        <v>174</v>
      </c>
      <c r="B41" s="5" t="s">
        <v>160</v>
      </c>
      <c r="C41" s="5" t="s">
        <v>16</v>
      </c>
      <c r="D41" s="5" t="s">
        <v>169</v>
      </c>
      <c r="E41" s="27">
        <v>1000</v>
      </c>
    </row>
    <row r="42" spans="1:5" s="31" customFormat="1" ht="15.75">
      <c r="A42" s="19" t="s">
        <v>143</v>
      </c>
      <c r="B42" s="20" t="s">
        <v>148</v>
      </c>
      <c r="C42" s="20"/>
      <c r="D42" s="20"/>
      <c r="E42" s="21">
        <f>E43+E53+E63</f>
        <v>13661.8</v>
      </c>
    </row>
    <row r="43" spans="1:5" ht="47.25">
      <c r="A43" s="15" t="s">
        <v>181</v>
      </c>
      <c r="B43" s="28" t="s">
        <v>148</v>
      </c>
      <c r="C43" s="28" t="s">
        <v>10</v>
      </c>
      <c r="D43" s="28"/>
      <c r="E43" s="29">
        <f>E44+E47+E50</f>
        <v>6947.099999999999</v>
      </c>
    </row>
    <row r="44" spans="1:5" ht="15.75">
      <c r="A44" s="26" t="s">
        <v>186</v>
      </c>
      <c r="B44" s="5" t="s">
        <v>148</v>
      </c>
      <c r="C44" s="5" t="s">
        <v>17</v>
      </c>
      <c r="D44" s="5"/>
      <c r="E44" s="27">
        <f>E45+E46</f>
        <v>4360.4</v>
      </c>
    </row>
    <row r="45" spans="1:5" ht="47.25">
      <c r="A45" s="26" t="s">
        <v>172</v>
      </c>
      <c r="B45" s="5" t="s">
        <v>148</v>
      </c>
      <c r="C45" s="5" t="s">
        <v>17</v>
      </c>
      <c r="D45" s="5" t="s">
        <v>167</v>
      </c>
      <c r="E45" s="27">
        <v>2956.6</v>
      </c>
    </row>
    <row r="46" spans="1:5" ht="15.75">
      <c r="A46" s="26" t="s">
        <v>173</v>
      </c>
      <c r="B46" s="5" t="s">
        <v>148</v>
      </c>
      <c r="C46" s="5" t="s">
        <v>17</v>
      </c>
      <c r="D46" s="5" t="s">
        <v>168</v>
      </c>
      <c r="E46" s="27">
        <f>1290.5+113.3</f>
        <v>1403.8</v>
      </c>
    </row>
    <row r="47" spans="1:5" ht="31.5">
      <c r="A47" s="26" t="s">
        <v>185</v>
      </c>
      <c r="B47" s="5" t="s">
        <v>148</v>
      </c>
      <c r="C47" s="5" t="s">
        <v>18</v>
      </c>
      <c r="D47" s="5"/>
      <c r="E47" s="27">
        <f>E48+E49</f>
        <v>2311.2</v>
      </c>
    </row>
    <row r="48" spans="1:5" ht="47.25">
      <c r="A48" s="26" t="s">
        <v>172</v>
      </c>
      <c r="B48" s="5" t="s">
        <v>148</v>
      </c>
      <c r="C48" s="5" t="s">
        <v>18</v>
      </c>
      <c r="D48" s="5" t="s">
        <v>167</v>
      </c>
      <c r="E48" s="27">
        <v>1594</v>
      </c>
    </row>
    <row r="49" spans="1:5" ht="15.75">
      <c r="A49" s="26" t="s">
        <v>173</v>
      </c>
      <c r="B49" s="5" t="s">
        <v>148</v>
      </c>
      <c r="C49" s="5" t="s">
        <v>18</v>
      </c>
      <c r="D49" s="5" t="s">
        <v>168</v>
      </c>
      <c r="E49" s="27">
        <f>657.2+60</f>
        <v>717.2</v>
      </c>
    </row>
    <row r="50" spans="1:5" ht="15.75">
      <c r="A50" s="26" t="s">
        <v>187</v>
      </c>
      <c r="B50" s="5" t="s">
        <v>148</v>
      </c>
      <c r="C50" s="5" t="s">
        <v>19</v>
      </c>
      <c r="D50" s="30"/>
      <c r="E50" s="30">
        <f>E51+E52</f>
        <v>275.5</v>
      </c>
    </row>
    <row r="51" spans="1:5" ht="47.25">
      <c r="A51" s="26" t="s">
        <v>172</v>
      </c>
      <c r="B51" s="5" t="s">
        <v>148</v>
      </c>
      <c r="C51" s="5" t="s">
        <v>19</v>
      </c>
      <c r="D51" s="30">
        <v>100</v>
      </c>
      <c r="E51" s="49">
        <v>245</v>
      </c>
    </row>
    <row r="52" spans="1:5" ht="15.75">
      <c r="A52" s="26" t="s">
        <v>173</v>
      </c>
      <c r="B52" s="5" t="s">
        <v>148</v>
      </c>
      <c r="C52" s="5" t="s">
        <v>19</v>
      </c>
      <c r="D52" s="30">
        <v>200</v>
      </c>
      <c r="E52" s="30">
        <v>30.5</v>
      </c>
    </row>
    <row r="53" spans="1:5" ht="47.25">
      <c r="A53" s="15" t="s">
        <v>98</v>
      </c>
      <c r="B53" s="28" t="s">
        <v>148</v>
      </c>
      <c r="C53" s="28" t="s">
        <v>20</v>
      </c>
      <c r="D53" s="28"/>
      <c r="E53" s="29">
        <f>E54+E56+E58+E60</f>
        <v>647.7</v>
      </c>
    </row>
    <row r="54" spans="1:5" ht="31.5">
      <c r="A54" s="26" t="s">
        <v>188</v>
      </c>
      <c r="B54" s="5" t="s">
        <v>148</v>
      </c>
      <c r="C54" s="5" t="s">
        <v>21</v>
      </c>
      <c r="D54" s="5"/>
      <c r="E54" s="27">
        <f>E55</f>
        <v>10</v>
      </c>
    </row>
    <row r="55" spans="1:5" ht="15.75">
      <c r="A55" s="26" t="s">
        <v>173</v>
      </c>
      <c r="B55" s="5" t="s">
        <v>148</v>
      </c>
      <c r="C55" s="5" t="s">
        <v>21</v>
      </c>
      <c r="D55" s="5" t="s">
        <v>168</v>
      </c>
      <c r="E55" s="27">
        <v>10</v>
      </c>
    </row>
    <row r="56" spans="1:5" ht="31.5">
      <c r="A56" s="26" t="s">
        <v>331</v>
      </c>
      <c r="B56" s="5" t="s">
        <v>148</v>
      </c>
      <c r="C56" s="5" t="s">
        <v>333</v>
      </c>
      <c r="D56" s="5"/>
      <c r="E56" s="27">
        <f>E57</f>
        <v>190</v>
      </c>
    </row>
    <row r="57" spans="1:5" ht="15.75">
      <c r="A57" s="26" t="s">
        <v>173</v>
      </c>
      <c r="B57" s="5" t="s">
        <v>148</v>
      </c>
      <c r="C57" s="5" t="s">
        <v>333</v>
      </c>
      <c r="D57" s="5" t="s">
        <v>168</v>
      </c>
      <c r="E57" s="27">
        <v>190</v>
      </c>
    </row>
    <row r="58" spans="1:5" ht="21" customHeight="1">
      <c r="A58" s="26" t="s">
        <v>312</v>
      </c>
      <c r="B58" s="5" t="s">
        <v>148</v>
      </c>
      <c r="C58" s="5" t="s">
        <v>311</v>
      </c>
      <c r="D58" s="5"/>
      <c r="E58" s="27">
        <f>E59</f>
        <v>22</v>
      </c>
    </row>
    <row r="59" spans="1:5" ht="15.75">
      <c r="A59" s="26" t="s">
        <v>173</v>
      </c>
      <c r="B59" s="5" t="s">
        <v>148</v>
      </c>
      <c r="C59" s="5" t="s">
        <v>311</v>
      </c>
      <c r="D59" s="5" t="s">
        <v>168</v>
      </c>
      <c r="E59" s="27">
        <v>22</v>
      </c>
    </row>
    <row r="60" spans="1:5" ht="54.75" customHeight="1">
      <c r="A60" s="26" t="s">
        <v>331</v>
      </c>
      <c r="B60" s="5" t="s">
        <v>148</v>
      </c>
      <c r="C60" s="5" t="s">
        <v>332</v>
      </c>
      <c r="D60" s="5"/>
      <c r="E60" s="27">
        <f>E61+E62</f>
        <v>425.7</v>
      </c>
    </row>
    <row r="61" spans="1:5" ht="15.75">
      <c r="A61" s="26" t="s">
        <v>173</v>
      </c>
      <c r="B61" s="5" t="s">
        <v>148</v>
      </c>
      <c r="C61" s="5" t="s">
        <v>332</v>
      </c>
      <c r="D61" s="5" t="s">
        <v>168</v>
      </c>
      <c r="E61" s="27">
        <v>313.4</v>
      </c>
    </row>
    <row r="62" spans="1:5" ht="15.75">
      <c r="A62" s="26" t="s">
        <v>174</v>
      </c>
      <c r="B62" s="5" t="s">
        <v>148</v>
      </c>
      <c r="C62" s="5" t="s">
        <v>332</v>
      </c>
      <c r="D62" s="5" t="s">
        <v>169</v>
      </c>
      <c r="E62" s="27">
        <v>112.3</v>
      </c>
    </row>
    <row r="63" spans="1:5" ht="90.75" customHeight="1">
      <c r="A63" s="15" t="s">
        <v>310</v>
      </c>
      <c r="B63" s="28" t="s">
        <v>148</v>
      </c>
      <c r="C63" s="28" t="s">
        <v>308</v>
      </c>
      <c r="D63" s="28"/>
      <c r="E63" s="29">
        <f>E64</f>
        <v>6067</v>
      </c>
    </row>
    <row r="64" spans="1:5" ht="15.75">
      <c r="A64" s="26" t="s">
        <v>231</v>
      </c>
      <c r="B64" s="5" t="s">
        <v>148</v>
      </c>
      <c r="C64" s="5" t="s">
        <v>308</v>
      </c>
      <c r="D64" s="5"/>
      <c r="E64" s="27">
        <f>E65+E66+E67</f>
        <v>6067</v>
      </c>
    </row>
    <row r="65" spans="1:5" ht="47.25">
      <c r="A65" s="26" t="s">
        <v>172</v>
      </c>
      <c r="B65" s="5" t="s">
        <v>148</v>
      </c>
      <c r="C65" s="5" t="s">
        <v>308</v>
      </c>
      <c r="D65" s="5" t="s">
        <v>167</v>
      </c>
      <c r="E65" s="27">
        <v>5516.5</v>
      </c>
    </row>
    <row r="66" spans="1:5" ht="15.75">
      <c r="A66" s="26" t="s">
        <v>173</v>
      </c>
      <c r="B66" s="5" t="s">
        <v>148</v>
      </c>
      <c r="C66" s="5" t="s">
        <v>308</v>
      </c>
      <c r="D66" s="5" t="s">
        <v>168</v>
      </c>
      <c r="E66" s="27">
        <v>545.7</v>
      </c>
    </row>
    <row r="67" spans="1:5" ht="15.75">
      <c r="A67" s="26" t="s">
        <v>174</v>
      </c>
      <c r="B67" s="5" t="s">
        <v>148</v>
      </c>
      <c r="C67" s="5" t="s">
        <v>308</v>
      </c>
      <c r="D67" s="5" t="s">
        <v>169</v>
      </c>
      <c r="E67" s="27">
        <v>4.8</v>
      </c>
    </row>
    <row r="68" spans="1:5" ht="15.75">
      <c r="A68" s="15" t="s">
        <v>158</v>
      </c>
      <c r="B68" s="28" t="s">
        <v>159</v>
      </c>
      <c r="C68" s="28"/>
      <c r="D68" s="28"/>
      <c r="E68" s="29">
        <f>E69</f>
        <v>2208.6</v>
      </c>
    </row>
    <row r="69" spans="1:5" ht="15.75">
      <c r="A69" s="26" t="s">
        <v>151</v>
      </c>
      <c r="B69" s="5" t="s">
        <v>150</v>
      </c>
      <c r="C69" s="5"/>
      <c r="D69" s="5"/>
      <c r="E69" s="27">
        <f>E70</f>
        <v>2208.6</v>
      </c>
    </row>
    <row r="70" spans="1:5" ht="15.75">
      <c r="A70" s="12" t="s">
        <v>183</v>
      </c>
      <c r="B70" s="5" t="s">
        <v>150</v>
      </c>
      <c r="C70" s="5" t="s">
        <v>14</v>
      </c>
      <c r="D70" s="5"/>
      <c r="E70" s="27">
        <f>E71</f>
        <v>2208.6</v>
      </c>
    </row>
    <row r="71" spans="1:5" ht="31.5">
      <c r="A71" s="26" t="s">
        <v>192</v>
      </c>
      <c r="B71" s="5" t="s">
        <v>150</v>
      </c>
      <c r="C71" s="5" t="s">
        <v>22</v>
      </c>
      <c r="D71" s="5"/>
      <c r="E71" s="27">
        <f>E72</f>
        <v>2208.6</v>
      </c>
    </row>
    <row r="72" spans="1:5" ht="15.75">
      <c r="A72" s="26" t="s">
        <v>189</v>
      </c>
      <c r="B72" s="5" t="s">
        <v>150</v>
      </c>
      <c r="C72" s="5" t="s">
        <v>22</v>
      </c>
      <c r="D72" s="5" t="s">
        <v>175</v>
      </c>
      <c r="E72" s="27">
        <v>2208.6</v>
      </c>
    </row>
    <row r="73" spans="1:5" ht="31.5">
      <c r="A73" s="15" t="s">
        <v>134</v>
      </c>
      <c r="B73" s="18" t="s">
        <v>140</v>
      </c>
      <c r="C73" s="18"/>
      <c r="D73" s="18"/>
      <c r="E73" s="17">
        <f>E74+E82</f>
        <v>3587.6</v>
      </c>
    </row>
    <row r="74" spans="1:5" ht="31.5">
      <c r="A74" s="26" t="s">
        <v>146</v>
      </c>
      <c r="B74" s="32" t="s">
        <v>147</v>
      </c>
      <c r="C74" s="32"/>
      <c r="D74" s="32"/>
      <c r="E74" s="33">
        <f>E75</f>
        <v>3407.6</v>
      </c>
    </row>
    <row r="75" spans="1:5" ht="47.25">
      <c r="A75" s="15" t="s">
        <v>212</v>
      </c>
      <c r="B75" s="18" t="s">
        <v>147</v>
      </c>
      <c r="C75" s="18" t="s">
        <v>387</v>
      </c>
      <c r="D75" s="18"/>
      <c r="E75" s="17">
        <f>E76+E79</f>
        <v>3407.6</v>
      </c>
    </row>
    <row r="76" spans="1:5" ht="15.75">
      <c r="A76" s="26" t="s">
        <v>193</v>
      </c>
      <c r="B76" s="32" t="s">
        <v>147</v>
      </c>
      <c r="C76" s="32" t="s">
        <v>23</v>
      </c>
      <c r="D76" s="32"/>
      <c r="E76" s="33">
        <f>E77+E78</f>
        <v>3257.6</v>
      </c>
    </row>
    <row r="77" spans="1:5" ht="47.25">
      <c r="A77" s="26" t="s">
        <v>172</v>
      </c>
      <c r="B77" s="32" t="s">
        <v>147</v>
      </c>
      <c r="C77" s="32" t="s">
        <v>23</v>
      </c>
      <c r="D77" s="32" t="s">
        <v>167</v>
      </c>
      <c r="E77" s="33">
        <v>3111</v>
      </c>
    </row>
    <row r="78" spans="1:5" ht="15.75">
      <c r="A78" s="26" t="s">
        <v>173</v>
      </c>
      <c r="B78" s="32" t="s">
        <v>147</v>
      </c>
      <c r="C78" s="32" t="s">
        <v>23</v>
      </c>
      <c r="D78" s="32" t="s">
        <v>168</v>
      </c>
      <c r="E78" s="33">
        <f>114.8+31.5+0.3</f>
        <v>146.60000000000002</v>
      </c>
    </row>
    <row r="79" spans="1:5" ht="47.25">
      <c r="A79" s="15" t="s">
        <v>273</v>
      </c>
      <c r="B79" s="18" t="s">
        <v>147</v>
      </c>
      <c r="C79" s="18" t="s">
        <v>272</v>
      </c>
      <c r="D79" s="18"/>
      <c r="E79" s="17">
        <f>E80</f>
        <v>150</v>
      </c>
    </row>
    <row r="80" spans="1:5" ht="61.5" customHeight="1">
      <c r="A80" s="26" t="s">
        <v>335</v>
      </c>
      <c r="B80" s="32" t="s">
        <v>147</v>
      </c>
      <c r="C80" s="32" t="s">
        <v>334</v>
      </c>
      <c r="D80" s="32"/>
      <c r="E80" s="33">
        <f>E81</f>
        <v>150</v>
      </c>
    </row>
    <row r="81" spans="1:5" ht="15.75">
      <c r="A81" s="26" t="s">
        <v>173</v>
      </c>
      <c r="B81" s="32" t="s">
        <v>147</v>
      </c>
      <c r="C81" s="32" t="s">
        <v>334</v>
      </c>
      <c r="D81" s="32" t="s">
        <v>168</v>
      </c>
      <c r="E81" s="33">
        <v>150</v>
      </c>
    </row>
    <row r="82" spans="1:5" ht="15.75">
      <c r="A82" s="26" t="s">
        <v>337</v>
      </c>
      <c r="B82" s="32" t="s">
        <v>336</v>
      </c>
      <c r="C82" s="32"/>
      <c r="D82" s="32"/>
      <c r="E82" s="33">
        <f>E83</f>
        <v>180</v>
      </c>
    </row>
    <row r="83" spans="1:5" ht="54" customHeight="1">
      <c r="A83" s="15" t="s">
        <v>338</v>
      </c>
      <c r="B83" s="18" t="s">
        <v>336</v>
      </c>
      <c r="C83" s="18" t="s">
        <v>340</v>
      </c>
      <c r="D83" s="18"/>
      <c r="E83" s="17">
        <f>E84</f>
        <v>180</v>
      </c>
    </row>
    <row r="84" spans="1:5" ht="71.25" customHeight="1">
      <c r="A84" s="26" t="s">
        <v>112</v>
      </c>
      <c r="B84" s="32" t="s">
        <v>336</v>
      </c>
      <c r="C84" s="32" t="s">
        <v>339</v>
      </c>
      <c r="D84" s="32"/>
      <c r="E84" s="33">
        <f>E85</f>
        <v>180</v>
      </c>
    </row>
    <row r="85" spans="1:5" ht="24" customHeight="1">
      <c r="A85" s="26" t="s">
        <v>189</v>
      </c>
      <c r="B85" s="32" t="s">
        <v>336</v>
      </c>
      <c r="C85" s="32" t="s">
        <v>339</v>
      </c>
      <c r="D85" s="32" t="s">
        <v>175</v>
      </c>
      <c r="E85" s="33">
        <v>180</v>
      </c>
    </row>
    <row r="86" spans="1:5" ht="15.75">
      <c r="A86" s="15" t="s">
        <v>136</v>
      </c>
      <c r="B86" s="28" t="s">
        <v>141</v>
      </c>
      <c r="C86" s="28"/>
      <c r="D86" s="28"/>
      <c r="E86" s="29">
        <f>E87+E93+E104</f>
        <v>78173.20000000001</v>
      </c>
    </row>
    <row r="87" spans="1:5" ht="15.75">
      <c r="A87" s="26" t="s">
        <v>194</v>
      </c>
      <c r="B87" s="5" t="s">
        <v>177</v>
      </c>
      <c r="C87" s="5"/>
      <c r="D87" s="5"/>
      <c r="E87" s="27">
        <f>E88</f>
        <v>1240.6</v>
      </c>
    </row>
    <row r="88" spans="1:5" ht="47.25">
      <c r="A88" s="15" t="s">
        <v>221</v>
      </c>
      <c r="B88" s="28" t="s">
        <v>177</v>
      </c>
      <c r="C88" s="28" t="s">
        <v>53</v>
      </c>
      <c r="D88" s="28"/>
      <c r="E88" s="29">
        <f>E89+E91</f>
        <v>1240.6</v>
      </c>
    </row>
    <row r="89" spans="1:5" ht="31.5">
      <c r="A89" s="12" t="s">
        <v>242</v>
      </c>
      <c r="B89" s="5" t="s">
        <v>177</v>
      </c>
      <c r="C89" s="5" t="s">
        <v>291</v>
      </c>
      <c r="D89" s="5"/>
      <c r="E89" s="27">
        <f>E90</f>
        <v>480.3</v>
      </c>
    </row>
    <row r="90" spans="1:5" ht="15.75">
      <c r="A90" s="26" t="s">
        <v>173</v>
      </c>
      <c r="B90" s="5" t="s">
        <v>177</v>
      </c>
      <c r="C90" s="5" t="s">
        <v>291</v>
      </c>
      <c r="D90" s="5" t="s">
        <v>168</v>
      </c>
      <c r="E90" s="27">
        <v>480.3</v>
      </c>
    </row>
    <row r="91" spans="1:5" ht="48" customHeight="1">
      <c r="A91" s="26" t="s">
        <v>292</v>
      </c>
      <c r="B91" s="5" t="s">
        <v>177</v>
      </c>
      <c r="C91" s="5" t="s">
        <v>24</v>
      </c>
      <c r="D91" s="5"/>
      <c r="E91" s="27">
        <f>E92</f>
        <v>760.3</v>
      </c>
    </row>
    <row r="92" spans="1:5" ht="15.75">
      <c r="A92" s="26" t="s">
        <v>173</v>
      </c>
      <c r="B92" s="5" t="s">
        <v>177</v>
      </c>
      <c r="C92" s="5" t="s">
        <v>24</v>
      </c>
      <c r="D92" s="5" t="s">
        <v>168</v>
      </c>
      <c r="E92" s="27">
        <v>760.3</v>
      </c>
    </row>
    <row r="93" spans="1:5" ht="15.75">
      <c r="A93" s="26" t="s">
        <v>213</v>
      </c>
      <c r="B93" s="5" t="s">
        <v>131</v>
      </c>
      <c r="C93" s="5"/>
      <c r="D93" s="5"/>
      <c r="E93" s="27">
        <f>E94</f>
        <v>66763.6</v>
      </c>
    </row>
    <row r="94" spans="1:5" ht="31.5">
      <c r="A94" s="15" t="s">
        <v>72</v>
      </c>
      <c r="B94" s="28" t="s">
        <v>131</v>
      </c>
      <c r="C94" s="28" t="s">
        <v>25</v>
      </c>
      <c r="D94" s="28"/>
      <c r="E94" s="29">
        <f>E95+E97+E102+E100</f>
        <v>66763.6</v>
      </c>
    </row>
    <row r="95" spans="1:5" ht="15.75">
      <c r="A95" s="26" t="s">
        <v>130</v>
      </c>
      <c r="B95" s="5" t="s">
        <v>131</v>
      </c>
      <c r="C95" s="5" t="s">
        <v>26</v>
      </c>
      <c r="D95" s="5"/>
      <c r="E95" s="27">
        <f>E96</f>
        <v>4322.6</v>
      </c>
    </row>
    <row r="96" spans="1:5" ht="15.75">
      <c r="A96" s="26" t="s">
        <v>189</v>
      </c>
      <c r="B96" s="5" t="s">
        <v>131</v>
      </c>
      <c r="C96" s="5" t="s">
        <v>26</v>
      </c>
      <c r="D96" s="5" t="s">
        <v>175</v>
      </c>
      <c r="E96" s="27">
        <v>4322.6</v>
      </c>
    </row>
    <row r="97" spans="1:5" ht="47.25">
      <c r="A97" s="26" t="s">
        <v>233</v>
      </c>
      <c r="B97" s="5" t="s">
        <v>131</v>
      </c>
      <c r="C97" s="5" t="s">
        <v>27</v>
      </c>
      <c r="D97" s="5"/>
      <c r="E97" s="27">
        <f>E98+E99</f>
        <v>49918</v>
      </c>
    </row>
    <row r="98" spans="1:5" ht="15.75">
      <c r="A98" s="26" t="s">
        <v>173</v>
      </c>
      <c r="B98" s="5" t="s">
        <v>131</v>
      </c>
      <c r="C98" s="5" t="s">
        <v>27</v>
      </c>
      <c r="D98" s="5" t="s">
        <v>168</v>
      </c>
      <c r="E98" s="27">
        <v>19224</v>
      </c>
    </row>
    <row r="99" spans="1:5" ht="15.75">
      <c r="A99" s="26" t="s">
        <v>189</v>
      </c>
      <c r="B99" s="5" t="s">
        <v>131</v>
      </c>
      <c r="C99" s="5" t="s">
        <v>27</v>
      </c>
      <c r="D99" s="5" t="s">
        <v>175</v>
      </c>
      <c r="E99" s="27">
        <v>30694</v>
      </c>
    </row>
    <row r="100" spans="1:5" ht="78" customHeight="1">
      <c r="A100" s="26" t="s">
        <v>112</v>
      </c>
      <c r="B100" s="5" t="s">
        <v>131</v>
      </c>
      <c r="C100" s="5" t="s">
        <v>341</v>
      </c>
      <c r="D100" s="5"/>
      <c r="E100" s="27">
        <f>E101</f>
        <v>5040</v>
      </c>
    </row>
    <row r="101" spans="1:5" ht="15.75">
      <c r="A101" s="26" t="s">
        <v>189</v>
      </c>
      <c r="B101" s="5" t="s">
        <v>131</v>
      </c>
      <c r="C101" s="5" t="s">
        <v>341</v>
      </c>
      <c r="D101" s="5" t="s">
        <v>175</v>
      </c>
      <c r="E101" s="27">
        <v>5040</v>
      </c>
    </row>
    <row r="102" spans="1:5" ht="51" customHeight="1">
      <c r="A102" s="26" t="s">
        <v>294</v>
      </c>
      <c r="B102" s="5" t="s">
        <v>131</v>
      </c>
      <c r="C102" s="5" t="s">
        <v>293</v>
      </c>
      <c r="D102" s="5"/>
      <c r="E102" s="27">
        <f>E103</f>
        <v>7483</v>
      </c>
    </row>
    <row r="103" spans="1:5" ht="15.75">
      <c r="A103" s="26" t="s">
        <v>173</v>
      </c>
      <c r="B103" s="5" t="s">
        <v>131</v>
      </c>
      <c r="C103" s="5" t="s">
        <v>293</v>
      </c>
      <c r="D103" s="5" t="s">
        <v>168</v>
      </c>
      <c r="E103" s="27">
        <v>7483</v>
      </c>
    </row>
    <row r="104" spans="1:5" ht="15.75">
      <c r="A104" s="26" t="s">
        <v>145</v>
      </c>
      <c r="B104" s="5" t="s">
        <v>144</v>
      </c>
      <c r="C104" s="5"/>
      <c r="D104" s="5"/>
      <c r="E104" s="27">
        <f>E105+E108</f>
        <v>10169</v>
      </c>
    </row>
    <row r="105" spans="1:5" ht="47.25">
      <c r="A105" s="15" t="s">
        <v>215</v>
      </c>
      <c r="B105" s="28" t="s">
        <v>144</v>
      </c>
      <c r="C105" s="28" t="s">
        <v>28</v>
      </c>
      <c r="D105" s="28"/>
      <c r="E105" s="29">
        <f>E106</f>
        <v>300</v>
      </c>
    </row>
    <row r="106" spans="1:5" ht="35.25" customHeight="1">
      <c r="A106" s="26" t="s">
        <v>283</v>
      </c>
      <c r="B106" s="5" t="s">
        <v>144</v>
      </c>
      <c r="C106" s="5" t="s">
        <v>282</v>
      </c>
      <c r="D106" s="5"/>
      <c r="E106" s="27">
        <f>E107</f>
        <v>300</v>
      </c>
    </row>
    <row r="107" spans="1:5" ht="15.75">
      <c r="A107" s="26" t="s">
        <v>174</v>
      </c>
      <c r="B107" s="5" t="s">
        <v>144</v>
      </c>
      <c r="C107" s="5" t="s">
        <v>282</v>
      </c>
      <c r="D107" s="5" t="s">
        <v>169</v>
      </c>
      <c r="E107" s="27">
        <v>300</v>
      </c>
    </row>
    <row r="108" spans="1:5" ht="47.25">
      <c r="A108" s="19" t="s">
        <v>222</v>
      </c>
      <c r="B108" s="20" t="s">
        <v>144</v>
      </c>
      <c r="C108" s="20" t="s">
        <v>29</v>
      </c>
      <c r="D108" s="20"/>
      <c r="E108" s="21">
        <f>E109+E111+E113+E115+E119+E121+E123+E117</f>
        <v>9869</v>
      </c>
    </row>
    <row r="109" spans="1:5" ht="50.25" customHeight="1">
      <c r="A109" s="26" t="s">
        <v>227</v>
      </c>
      <c r="B109" s="5" t="s">
        <v>144</v>
      </c>
      <c r="C109" s="5" t="s">
        <v>30</v>
      </c>
      <c r="D109" s="5"/>
      <c r="E109" s="27">
        <f>E110</f>
        <v>595.9</v>
      </c>
    </row>
    <row r="110" spans="1:5" ht="15.75">
      <c r="A110" s="26" t="s">
        <v>173</v>
      </c>
      <c r="B110" s="5" t="s">
        <v>144</v>
      </c>
      <c r="C110" s="5" t="s">
        <v>30</v>
      </c>
      <c r="D110" s="5" t="s">
        <v>168</v>
      </c>
      <c r="E110" s="27">
        <v>595.9</v>
      </c>
    </row>
    <row r="111" spans="1:5" ht="37.5" customHeight="1">
      <c r="A111" s="26" t="s">
        <v>318</v>
      </c>
      <c r="B111" s="5" t="s">
        <v>144</v>
      </c>
      <c r="C111" s="5" t="s">
        <v>342</v>
      </c>
      <c r="D111" s="5"/>
      <c r="E111" s="27">
        <f>E112</f>
        <v>543</v>
      </c>
    </row>
    <row r="112" spans="1:5" ht="15.75">
      <c r="A112" s="26" t="s">
        <v>173</v>
      </c>
      <c r="B112" s="5" t="s">
        <v>144</v>
      </c>
      <c r="C112" s="5" t="s">
        <v>342</v>
      </c>
      <c r="D112" s="5" t="s">
        <v>168</v>
      </c>
      <c r="E112" s="27">
        <v>543</v>
      </c>
    </row>
    <row r="113" spans="1:5" ht="47.25">
      <c r="A113" s="26" t="s">
        <v>343</v>
      </c>
      <c r="B113" s="5" t="s">
        <v>144</v>
      </c>
      <c r="C113" s="5" t="s">
        <v>319</v>
      </c>
      <c r="D113" s="5"/>
      <c r="E113" s="27">
        <f>E114</f>
        <v>2479.1</v>
      </c>
    </row>
    <row r="114" spans="1:5" ht="48.75" customHeight="1">
      <c r="A114" s="26" t="s">
        <v>173</v>
      </c>
      <c r="B114" s="5" t="s">
        <v>144</v>
      </c>
      <c r="C114" s="5" t="s">
        <v>319</v>
      </c>
      <c r="D114" s="5" t="s">
        <v>168</v>
      </c>
      <c r="E114" s="27">
        <v>2479.1</v>
      </c>
    </row>
    <row r="115" spans="1:5" ht="42.75" customHeight="1">
      <c r="A115" s="26" t="s">
        <v>345</v>
      </c>
      <c r="B115" s="5" t="s">
        <v>144</v>
      </c>
      <c r="C115" s="5" t="s">
        <v>344</v>
      </c>
      <c r="D115" s="5"/>
      <c r="E115" s="27">
        <f>E116</f>
        <v>2450</v>
      </c>
    </row>
    <row r="116" spans="1:5" ht="39" customHeight="1">
      <c r="A116" s="26" t="s">
        <v>260</v>
      </c>
      <c r="B116" s="5" t="s">
        <v>144</v>
      </c>
      <c r="C116" s="5" t="s">
        <v>344</v>
      </c>
      <c r="D116" s="5" t="s">
        <v>179</v>
      </c>
      <c r="E116" s="27">
        <v>2450</v>
      </c>
    </row>
    <row r="117" spans="1:5" ht="39" customHeight="1">
      <c r="A117" s="26" t="s">
        <v>347</v>
      </c>
      <c r="B117" s="5" t="s">
        <v>144</v>
      </c>
      <c r="C117" s="5" t="s">
        <v>346</v>
      </c>
      <c r="D117" s="5"/>
      <c r="E117" s="27">
        <f>E118</f>
        <v>129</v>
      </c>
    </row>
    <row r="118" spans="1:5" ht="39" customHeight="1">
      <c r="A118" s="26" t="s">
        <v>260</v>
      </c>
      <c r="B118" s="5" t="s">
        <v>144</v>
      </c>
      <c r="C118" s="5" t="s">
        <v>346</v>
      </c>
      <c r="D118" s="5" t="s">
        <v>179</v>
      </c>
      <c r="E118" s="27">
        <v>129</v>
      </c>
    </row>
    <row r="119" spans="1:5" ht="75" customHeight="1">
      <c r="A119" s="26" t="s">
        <v>253</v>
      </c>
      <c r="B119" s="5" t="s">
        <v>144</v>
      </c>
      <c r="C119" s="5" t="s">
        <v>252</v>
      </c>
      <c r="D119" s="5"/>
      <c r="E119" s="27">
        <f>E120</f>
        <v>22.9</v>
      </c>
    </row>
    <row r="120" spans="1:5" ht="15.75">
      <c r="A120" s="26" t="s">
        <v>173</v>
      </c>
      <c r="B120" s="5" t="s">
        <v>144</v>
      </c>
      <c r="C120" s="5" t="s">
        <v>252</v>
      </c>
      <c r="D120" s="5" t="s">
        <v>168</v>
      </c>
      <c r="E120" s="27">
        <v>22.9</v>
      </c>
    </row>
    <row r="121" spans="1:5" ht="78.75" customHeight="1">
      <c r="A121" s="26" t="s">
        <v>284</v>
      </c>
      <c r="B121" s="5" t="s">
        <v>144</v>
      </c>
      <c r="C121" s="5" t="s">
        <v>285</v>
      </c>
      <c r="D121" s="5"/>
      <c r="E121" s="27">
        <f>E122</f>
        <v>3613</v>
      </c>
    </row>
    <row r="122" spans="1:5" ht="15.75">
      <c r="A122" s="26" t="s">
        <v>173</v>
      </c>
      <c r="B122" s="5" t="s">
        <v>144</v>
      </c>
      <c r="C122" s="5" t="s">
        <v>285</v>
      </c>
      <c r="D122" s="5" t="s">
        <v>168</v>
      </c>
      <c r="E122" s="27">
        <v>3613</v>
      </c>
    </row>
    <row r="123" spans="1:5" ht="71.25" customHeight="1">
      <c r="A123" s="26" t="s">
        <v>313</v>
      </c>
      <c r="B123" s="5" t="s">
        <v>144</v>
      </c>
      <c r="C123" s="5" t="s">
        <v>314</v>
      </c>
      <c r="D123" s="5"/>
      <c r="E123" s="27">
        <f>E124</f>
        <v>36.1</v>
      </c>
    </row>
    <row r="124" spans="1:5" ht="15.75">
      <c r="A124" s="26" t="s">
        <v>173</v>
      </c>
      <c r="B124" s="5" t="s">
        <v>144</v>
      </c>
      <c r="C124" s="5" t="s">
        <v>314</v>
      </c>
      <c r="D124" s="5" t="s">
        <v>168</v>
      </c>
      <c r="E124" s="27">
        <v>36.1</v>
      </c>
    </row>
    <row r="125" spans="1:5" ht="15.75">
      <c r="A125" s="15" t="s">
        <v>161</v>
      </c>
      <c r="B125" s="28" t="s">
        <v>162</v>
      </c>
      <c r="C125" s="28"/>
      <c r="D125" s="28"/>
      <c r="E125" s="29">
        <f>E126+E136+E153</f>
        <v>55308.5</v>
      </c>
    </row>
    <row r="126" spans="1:5" ht="15.75">
      <c r="A126" s="15" t="s">
        <v>244</v>
      </c>
      <c r="B126" s="28" t="s">
        <v>243</v>
      </c>
      <c r="C126" s="28"/>
      <c r="D126" s="28"/>
      <c r="E126" s="29">
        <f>E130+E128+E133</f>
        <v>11350.1</v>
      </c>
    </row>
    <row r="127" spans="1:5" ht="47.25">
      <c r="A127" s="19" t="s">
        <v>222</v>
      </c>
      <c r="B127" s="28" t="s">
        <v>243</v>
      </c>
      <c r="C127" s="20" t="s">
        <v>29</v>
      </c>
      <c r="D127" s="28"/>
      <c r="E127" s="29">
        <f>E128</f>
        <v>9927.9</v>
      </c>
    </row>
    <row r="128" spans="1:5" ht="79.5" customHeight="1">
      <c r="A128" s="26" t="s">
        <v>349</v>
      </c>
      <c r="B128" s="5" t="s">
        <v>243</v>
      </c>
      <c r="C128" s="5" t="s">
        <v>350</v>
      </c>
      <c r="D128" s="5"/>
      <c r="E128" s="27">
        <f>E129</f>
        <v>9927.9</v>
      </c>
    </row>
    <row r="129" spans="1:5" ht="15.75">
      <c r="A129" s="26" t="s">
        <v>189</v>
      </c>
      <c r="B129" s="5" t="s">
        <v>243</v>
      </c>
      <c r="C129" s="5" t="s">
        <v>350</v>
      </c>
      <c r="D129" s="5" t="s">
        <v>175</v>
      </c>
      <c r="E129" s="27">
        <v>9927.9</v>
      </c>
    </row>
    <row r="130" spans="1:5" ht="48.75" customHeight="1">
      <c r="A130" s="15" t="s">
        <v>225</v>
      </c>
      <c r="B130" s="28" t="s">
        <v>243</v>
      </c>
      <c r="C130" s="28" t="s">
        <v>54</v>
      </c>
      <c r="D130" s="28"/>
      <c r="E130" s="29">
        <f>E131</f>
        <v>1026.1</v>
      </c>
    </row>
    <row r="131" spans="1:5" ht="30" customHeight="1">
      <c r="A131" s="26" t="s">
        <v>15</v>
      </c>
      <c r="B131" s="5" t="s">
        <v>243</v>
      </c>
      <c r="C131" s="5" t="s">
        <v>55</v>
      </c>
      <c r="D131" s="5"/>
      <c r="E131" s="27">
        <f>E132</f>
        <v>1026.1</v>
      </c>
    </row>
    <row r="132" spans="1:5" ht="15.75">
      <c r="A132" s="26" t="s">
        <v>173</v>
      </c>
      <c r="B132" s="5" t="s">
        <v>243</v>
      </c>
      <c r="C132" s="5" t="s">
        <v>55</v>
      </c>
      <c r="D132" s="5" t="s">
        <v>168</v>
      </c>
      <c r="E132" s="27">
        <v>1026.1</v>
      </c>
    </row>
    <row r="133" spans="1:5" ht="46.5" customHeight="1">
      <c r="A133" s="26" t="s">
        <v>348</v>
      </c>
      <c r="B133" s="5" t="s">
        <v>243</v>
      </c>
      <c r="C133" s="5" t="s">
        <v>254</v>
      </c>
      <c r="D133" s="5"/>
      <c r="E133" s="27">
        <f>E134</f>
        <v>396.1</v>
      </c>
    </row>
    <row r="134" spans="1:5" ht="21.75" customHeight="1">
      <c r="A134" s="26" t="s">
        <v>352</v>
      </c>
      <c r="B134" s="5" t="s">
        <v>243</v>
      </c>
      <c r="C134" s="5" t="s">
        <v>351</v>
      </c>
      <c r="D134" s="5"/>
      <c r="E134" s="27">
        <f>E135</f>
        <v>396.1</v>
      </c>
    </row>
    <row r="135" spans="1:5" ht="31.5">
      <c r="A135" s="26" t="s">
        <v>260</v>
      </c>
      <c r="B135" s="5" t="s">
        <v>243</v>
      </c>
      <c r="C135" s="5" t="s">
        <v>351</v>
      </c>
      <c r="D135" s="5" t="s">
        <v>179</v>
      </c>
      <c r="E135" s="27">
        <v>396.1</v>
      </c>
    </row>
    <row r="136" spans="1:5" ht="15.75">
      <c r="A136" s="15" t="s">
        <v>224</v>
      </c>
      <c r="B136" s="20" t="s">
        <v>223</v>
      </c>
      <c r="C136" s="20"/>
      <c r="D136" s="20"/>
      <c r="E136" s="21">
        <f>E137+E148</f>
        <v>3860.9</v>
      </c>
    </row>
    <row r="137" spans="1:5" ht="47.25">
      <c r="A137" s="19" t="s">
        <v>222</v>
      </c>
      <c r="B137" s="20" t="s">
        <v>223</v>
      </c>
      <c r="C137" s="20" t="s">
        <v>29</v>
      </c>
      <c r="D137" s="5"/>
      <c r="E137" s="29">
        <f>E138+E142+E144+E146</f>
        <v>3058.9</v>
      </c>
    </row>
    <row r="138" spans="1:5" ht="54" customHeight="1">
      <c r="A138" s="26" t="s">
        <v>354</v>
      </c>
      <c r="B138" s="5" t="s">
        <v>223</v>
      </c>
      <c r="C138" s="5" t="s">
        <v>353</v>
      </c>
      <c r="D138" s="5"/>
      <c r="E138" s="27">
        <f>E139</f>
        <v>782.2</v>
      </c>
    </row>
    <row r="139" spans="1:5" ht="27.75" customHeight="1">
      <c r="A139" s="26" t="s">
        <v>260</v>
      </c>
      <c r="B139" s="5" t="s">
        <v>223</v>
      </c>
      <c r="C139" s="5" t="s">
        <v>353</v>
      </c>
      <c r="D139" s="5" t="s">
        <v>179</v>
      </c>
      <c r="E139" s="27">
        <v>782.2</v>
      </c>
    </row>
    <row r="140" spans="1:5" ht="27.75" customHeight="1">
      <c r="A140" s="26" t="s">
        <v>280</v>
      </c>
      <c r="B140" s="5" t="s">
        <v>223</v>
      </c>
      <c r="C140" s="5" t="s">
        <v>295</v>
      </c>
      <c r="D140" s="5"/>
      <c r="E140" s="27">
        <f>E141</f>
        <v>638</v>
      </c>
    </row>
    <row r="141" spans="1:5" ht="31.5">
      <c r="A141" s="26" t="s">
        <v>260</v>
      </c>
      <c r="B141" s="5" t="s">
        <v>223</v>
      </c>
      <c r="C141" s="5" t="s">
        <v>295</v>
      </c>
      <c r="D141" s="5" t="s">
        <v>179</v>
      </c>
      <c r="E141" s="27">
        <f>440+198</f>
        <v>638</v>
      </c>
    </row>
    <row r="142" spans="1:5" ht="15.75">
      <c r="A142" s="26" t="s">
        <v>316</v>
      </c>
      <c r="B142" s="5" t="s">
        <v>223</v>
      </c>
      <c r="C142" s="5" t="s">
        <v>315</v>
      </c>
      <c r="D142" s="5"/>
      <c r="E142" s="27">
        <f>E143</f>
        <v>212.8</v>
      </c>
    </row>
    <row r="143" spans="1:5" ht="31.5">
      <c r="A143" s="26" t="s">
        <v>260</v>
      </c>
      <c r="B143" s="5" t="s">
        <v>223</v>
      </c>
      <c r="C143" s="5" t="s">
        <v>315</v>
      </c>
      <c r="D143" s="5" t="s">
        <v>179</v>
      </c>
      <c r="E143" s="27">
        <v>212.8</v>
      </c>
    </row>
    <row r="144" spans="1:5" ht="35.25" customHeight="1">
      <c r="A144" s="26" t="s">
        <v>281</v>
      </c>
      <c r="B144" s="5" t="s">
        <v>223</v>
      </c>
      <c r="C144" s="5" t="s">
        <v>356</v>
      </c>
      <c r="D144" s="5"/>
      <c r="E144" s="27">
        <f>E145</f>
        <v>1850</v>
      </c>
    </row>
    <row r="145" spans="1:5" ht="31.5">
      <c r="A145" s="26" t="s">
        <v>260</v>
      </c>
      <c r="B145" s="5" t="s">
        <v>223</v>
      </c>
      <c r="C145" s="5" t="s">
        <v>356</v>
      </c>
      <c r="D145" s="5" t="s">
        <v>179</v>
      </c>
      <c r="E145" s="27">
        <v>1850</v>
      </c>
    </row>
    <row r="146" spans="1:5" ht="15.75">
      <c r="A146" s="26" t="s">
        <v>317</v>
      </c>
      <c r="B146" s="5" t="s">
        <v>223</v>
      </c>
      <c r="C146" s="5" t="s">
        <v>355</v>
      </c>
      <c r="D146" s="5"/>
      <c r="E146" s="27">
        <f>E147</f>
        <v>213.9</v>
      </c>
    </row>
    <row r="147" spans="1:5" ht="31.5">
      <c r="A147" s="26" t="s">
        <v>260</v>
      </c>
      <c r="B147" s="5" t="s">
        <v>223</v>
      </c>
      <c r="C147" s="5" t="s">
        <v>355</v>
      </c>
      <c r="D147" s="5" t="s">
        <v>179</v>
      </c>
      <c r="E147" s="27">
        <v>213.9</v>
      </c>
    </row>
    <row r="148" spans="1:5" ht="47.25">
      <c r="A148" s="15" t="s">
        <v>225</v>
      </c>
      <c r="B148" s="28" t="s">
        <v>223</v>
      </c>
      <c r="C148" s="28" t="s">
        <v>54</v>
      </c>
      <c r="D148" s="5"/>
      <c r="E148" s="27">
        <f>E149+E151</f>
        <v>802</v>
      </c>
    </row>
    <row r="149" spans="1:5" ht="39" customHeight="1">
      <c r="A149" s="26" t="s">
        <v>357</v>
      </c>
      <c r="B149" s="5" t="s">
        <v>223</v>
      </c>
      <c r="C149" s="5" t="s">
        <v>358</v>
      </c>
      <c r="D149" s="5"/>
      <c r="E149" s="27">
        <f>E150</f>
        <v>292</v>
      </c>
    </row>
    <row r="150" spans="1:5" ht="15.75">
      <c r="A150" s="26" t="s">
        <v>189</v>
      </c>
      <c r="B150" s="5" t="s">
        <v>223</v>
      </c>
      <c r="C150" s="5" t="s">
        <v>358</v>
      </c>
      <c r="D150" s="5" t="s">
        <v>175</v>
      </c>
      <c r="E150" s="27">
        <v>292</v>
      </c>
    </row>
    <row r="151" spans="1:5" ht="65.25" customHeight="1">
      <c r="A151" s="26" t="s">
        <v>112</v>
      </c>
      <c r="B151" s="5" t="s">
        <v>223</v>
      </c>
      <c r="C151" s="5" t="s">
        <v>31</v>
      </c>
      <c r="D151" s="5"/>
      <c r="E151" s="27">
        <f>E152</f>
        <v>510</v>
      </c>
    </row>
    <row r="152" spans="1:5" ht="15.75">
      <c r="A152" s="26" t="s">
        <v>189</v>
      </c>
      <c r="B152" s="5" t="s">
        <v>223</v>
      </c>
      <c r="C152" s="5" t="s">
        <v>31</v>
      </c>
      <c r="D152" s="5" t="s">
        <v>175</v>
      </c>
      <c r="E152" s="27">
        <v>510</v>
      </c>
    </row>
    <row r="153" spans="1:5" s="31" customFormat="1" ht="15.75">
      <c r="A153" s="19" t="s">
        <v>261</v>
      </c>
      <c r="B153" s="20" t="s">
        <v>262</v>
      </c>
      <c r="C153" s="20"/>
      <c r="D153" s="20"/>
      <c r="E153" s="21">
        <f>E154+E159+E162</f>
        <v>40097.5</v>
      </c>
    </row>
    <row r="154" spans="1:5" s="31" customFormat="1" ht="47.25">
      <c r="A154" s="15" t="s">
        <v>225</v>
      </c>
      <c r="B154" s="28" t="s">
        <v>262</v>
      </c>
      <c r="C154" s="28" t="s">
        <v>54</v>
      </c>
      <c r="D154" s="20"/>
      <c r="E154" s="21">
        <f>E155+E157</f>
        <v>2870</v>
      </c>
    </row>
    <row r="155" spans="1:5" s="31" customFormat="1" ht="31.5">
      <c r="A155" s="26" t="s">
        <v>357</v>
      </c>
      <c r="B155" s="5" t="s">
        <v>262</v>
      </c>
      <c r="C155" s="5" t="s">
        <v>358</v>
      </c>
      <c r="D155" s="5"/>
      <c r="E155" s="27">
        <f>E156</f>
        <v>1000</v>
      </c>
    </row>
    <row r="156" spans="1:5" s="31" customFormat="1" ht="15.75">
      <c r="A156" s="26" t="s">
        <v>189</v>
      </c>
      <c r="B156" s="5" t="s">
        <v>262</v>
      </c>
      <c r="C156" s="5" t="s">
        <v>358</v>
      </c>
      <c r="D156" s="5" t="s">
        <v>175</v>
      </c>
      <c r="E156" s="27">
        <v>1000</v>
      </c>
    </row>
    <row r="157" spans="1:5" s="31" customFormat="1" ht="63">
      <c r="A157" s="26" t="s">
        <v>112</v>
      </c>
      <c r="B157" s="5" t="s">
        <v>262</v>
      </c>
      <c r="C157" s="23" t="s">
        <v>31</v>
      </c>
      <c r="D157" s="5"/>
      <c r="E157" s="27">
        <f>E158</f>
        <v>1870</v>
      </c>
    </row>
    <row r="158" spans="1:5" s="31" customFormat="1" ht="15.75">
      <c r="A158" s="26" t="s">
        <v>189</v>
      </c>
      <c r="B158" s="5" t="s">
        <v>262</v>
      </c>
      <c r="C158" s="23" t="s">
        <v>31</v>
      </c>
      <c r="D158" s="5" t="s">
        <v>175</v>
      </c>
      <c r="E158" s="27">
        <v>1870</v>
      </c>
    </row>
    <row r="159" spans="1:5" s="31" customFormat="1" ht="36.75" customHeight="1">
      <c r="A159" s="15" t="s">
        <v>359</v>
      </c>
      <c r="B159" s="28" t="s">
        <v>262</v>
      </c>
      <c r="C159" s="28" t="s">
        <v>360</v>
      </c>
      <c r="D159" s="28"/>
      <c r="E159" s="29">
        <f>E160</f>
        <v>28145.5</v>
      </c>
    </row>
    <row r="160" spans="1:5" ht="31.5">
      <c r="A160" s="26" t="s">
        <v>263</v>
      </c>
      <c r="B160" s="5" t="s">
        <v>262</v>
      </c>
      <c r="C160" s="23" t="s">
        <v>303</v>
      </c>
      <c r="D160" s="5"/>
      <c r="E160" s="27">
        <f>E161</f>
        <v>28145.5</v>
      </c>
    </row>
    <row r="161" spans="1:5" ht="15.75">
      <c r="A161" s="26" t="s">
        <v>173</v>
      </c>
      <c r="B161" s="5" t="s">
        <v>262</v>
      </c>
      <c r="C161" s="23" t="s">
        <v>303</v>
      </c>
      <c r="D161" s="5" t="s">
        <v>168</v>
      </c>
      <c r="E161" s="27">
        <v>28145.5</v>
      </c>
    </row>
    <row r="162" spans="1:5" ht="58.5" customHeight="1">
      <c r="A162" s="15" t="s">
        <v>361</v>
      </c>
      <c r="B162" s="28" t="s">
        <v>262</v>
      </c>
      <c r="C162" s="50">
        <v>2900000000</v>
      </c>
      <c r="D162" s="50"/>
      <c r="E162" s="29">
        <f>E163</f>
        <v>9082</v>
      </c>
    </row>
    <row r="163" spans="1:5" ht="36" customHeight="1">
      <c r="A163" s="26" t="s">
        <v>362</v>
      </c>
      <c r="B163" s="5" t="s">
        <v>262</v>
      </c>
      <c r="C163" s="51">
        <v>2900072480</v>
      </c>
      <c r="D163" s="51"/>
      <c r="E163" s="27">
        <f>E164</f>
        <v>9082</v>
      </c>
    </row>
    <row r="164" spans="1:5" ht="15.75">
      <c r="A164" s="26" t="s">
        <v>189</v>
      </c>
      <c r="B164" s="5" t="s">
        <v>262</v>
      </c>
      <c r="C164" s="51">
        <v>2900072480</v>
      </c>
      <c r="D164" s="51">
        <v>500</v>
      </c>
      <c r="E164" s="27">
        <v>9082</v>
      </c>
    </row>
    <row r="165" spans="1:5" ht="15.75">
      <c r="A165" s="15" t="s">
        <v>138</v>
      </c>
      <c r="B165" s="28" t="s">
        <v>142</v>
      </c>
      <c r="C165" s="28"/>
      <c r="D165" s="28"/>
      <c r="E165" s="29">
        <f>E166+E223+E235</f>
        <v>1106263.5</v>
      </c>
    </row>
    <row r="166" spans="1:5" ht="59.25" customHeight="1">
      <c r="A166" s="34" t="s">
        <v>73</v>
      </c>
      <c r="B166" s="28" t="s">
        <v>142</v>
      </c>
      <c r="C166" s="28" t="s">
        <v>32</v>
      </c>
      <c r="D166" s="28"/>
      <c r="E166" s="29">
        <f>E168+E181+E216+E241+E247+E252</f>
        <v>1071775.3</v>
      </c>
    </row>
    <row r="167" spans="1:5" ht="21.75" customHeight="1">
      <c r="A167" s="35" t="s">
        <v>75</v>
      </c>
      <c r="B167" s="5" t="s">
        <v>123</v>
      </c>
      <c r="C167" s="5"/>
      <c r="D167" s="5"/>
      <c r="E167" s="27">
        <f>E168</f>
        <v>395721.2</v>
      </c>
    </row>
    <row r="168" spans="1:5" ht="37.5" customHeight="1">
      <c r="A168" s="26" t="s">
        <v>74</v>
      </c>
      <c r="B168" s="5" t="s">
        <v>123</v>
      </c>
      <c r="C168" s="5" t="s">
        <v>56</v>
      </c>
      <c r="D168" s="5"/>
      <c r="E168" s="27">
        <f>E169+E171+E173+E175+E177+E179</f>
        <v>395721.2</v>
      </c>
    </row>
    <row r="169" spans="1:5" ht="15.75">
      <c r="A169" s="26" t="s">
        <v>76</v>
      </c>
      <c r="B169" s="5" t="s">
        <v>123</v>
      </c>
      <c r="C169" s="5" t="s">
        <v>33</v>
      </c>
      <c r="D169" s="5"/>
      <c r="E169" s="27">
        <f>E170</f>
        <v>93428.7</v>
      </c>
    </row>
    <row r="170" spans="1:5" ht="31.5">
      <c r="A170" s="26" t="s">
        <v>191</v>
      </c>
      <c r="B170" s="5" t="s">
        <v>123</v>
      </c>
      <c r="C170" s="5" t="s">
        <v>33</v>
      </c>
      <c r="D170" s="5" t="s">
        <v>176</v>
      </c>
      <c r="E170" s="27">
        <v>93428.7</v>
      </c>
    </row>
    <row r="171" spans="1:5" ht="62.25" customHeight="1">
      <c r="A171" s="26" t="s">
        <v>259</v>
      </c>
      <c r="B171" s="5" t="s">
        <v>123</v>
      </c>
      <c r="C171" s="5" t="s">
        <v>386</v>
      </c>
      <c r="D171" s="5"/>
      <c r="E171" s="27">
        <f>E172</f>
        <v>10849.3</v>
      </c>
    </row>
    <row r="172" spans="1:5" ht="47.25">
      <c r="A172" s="26" t="s">
        <v>172</v>
      </c>
      <c r="B172" s="5" t="s">
        <v>123</v>
      </c>
      <c r="C172" s="5" t="s">
        <v>386</v>
      </c>
      <c r="D172" s="5" t="s">
        <v>167</v>
      </c>
      <c r="E172" s="27">
        <v>10849.3</v>
      </c>
    </row>
    <row r="173" spans="1:5" ht="63">
      <c r="A173" s="36" t="s">
        <v>249</v>
      </c>
      <c r="B173" s="5" t="s">
        <v>123</v>
      </c>
      <c r="C173" s="5" t="s">
        <v>111</v>
      </c>
      <c r="D173" s="5"/>
      <c r="E173" s="27">
        <f>E174</f>
        <v>208329.1</v>
      </c>
    </row>
    <row r="174" spans="1:5" ht="31.5">
      <c r="A174" s="26" t="s">
        <v>191</v>
      </c>
      <c r="B174" s="5" t="s">
        <v>123</v>
      </c>
      <c r="C174" s="5" t="s">
        <v>111</v>
      </c>
      <c r="D174" s="5" t="s">
        <v>176</v>
      </c>
      <c r="E174" s="27">
        <v>208329.1</v>
      </c>
    </row>
    <row r="175" spans="1:5" ht="63">
      <c r="A175" s="36" t="s">
        <v>249</v>
      </c>
      <c r="B175" s="5" t="s">
        <v>123</v>
      </c>
      <c r="C175" s="5" t="s">
        <v>110</v>
      </c>
      <c r="D175" s="5"/>
      <c r="E175" s="27">
        <f>E176</f>
        <v>2637</v>
      </c>
    </row>
    <row r="176" spans="1:5" ht="31.5">
      <c r="A176" s="26" t="s">
        <v>191</v>
      </c>
      <c r="B176" s="5" t="s">
        <v>123</v>
      </c>
      <c r="C176" s="5" t="s">
        <v>110</v>
      </c>
      <c r="D176" s="5" t="s">
        <v>176</v>
      </c>
      <c r="E176" s="27">
        <v>2637</v>
      </c>
    </row>
    <row r="177" spans="1:5" ht="63">
      <c r="A177" s="36" t="s">
        <v>249</v>
      </c>
      <c r="B177" s="5" t="s">
        <v>123</v>
      </c>
      <c r="C177" s="5" t="s">
        <v>34</v>
      </c>
      <c r="D177" s="5"/>
      <c r="E177" s="27">
        <f>E178</f>
        <v>79641.9</v>
      </c>
    </row>
    <row r="178" spans="1:5" ht="31.5">
      <c r="A178" s="26" t="s">
        <v>191</v>
      </c>
      <c r="B178" s="5" t="s">
        <v>123</v>
      </c>
      <c r="C178" s="5" t="s">
        <v>34</v>
      </c>
      <c r="D178" s="5" t="s">
        <v>176</v>
      </c>
      <c r="E178" s="27">
        <v>79641.9</v>
      </c>
    </row>
    <row r="179" spans="1:5" ht="63">
      <c r="A179" s="36" t="s">
        <v>250</v>
      </c>
      <c r="B179" s="5" t="s">
        <v>123</v>
      </c>
      <c r="C179" s="5" t="s">
        <v>77</v>
      </c>
      <c r="D179" s="5"/>
      <c r="E179" s="27">
        <f>E180</f>
        <v>835.2</v>
      </c>
    </row>
    <row r="180" spans="1:5" ht="31.5">
      <c r="A180" s="26" t="s">
        <v>191</v>
      </c>
      <c r="B180" s="5" t="s">
        <v>123</v>
      </c>
      <c r="C180" s="5" t="s">
        <v>77</v>
      </c>
      <c r="D180" s="5" t="s">
        <v>176</v>
      </c>
      <c r="E180" s="27">
        <v>835.2</v>
      </c>
    </row>
    <row r="181" spans="1:5" ht="15.75">
      <c r="A181" s="26" t="s">
        <v>125</v>
      </c>
      <c r="B181" s="5" t="s">
        <v>124</v>
      </c>
      <c r="C181" s="5"/>
      <c r="D181" s="5"/>
      <c r="E181" s="27">
        <f>E182</f>
        <v>575974.8</v>
      </c>
    </row>
    <row r="182" spans="1:5" ht="31.5">
      <c r="A182" s="26" t="s">
        <v>206</v>
      </c>
      <c r="B182" s="5" t="s">
        <v>124</v>
      </c>
      <c r="C182" s="5" t="s">
        <v>57</v>
      </c>
      <c r="D182" s="5"/>
      <c r="E182" s="27">
        <f>E183+E187+E189+E191+E195+E197+E199+E201+E203+E193+E205+E207+E209+E211+E213</f>
        <v>575974.8</v>
      </c>
    </row>
    <row r="183" spans="1:5" ht="31.5">
      <c r="A183" s="26" t="s">
        <v>78</v>
      </c>
      <c r="B183" s="5" t="s">
        <v>124</v>
      </c>
      <c r="C183" s="5" t="s">
        <v>35</v>
      </c>
      <c r="D183" s="5"/>
      <c r="E183" s="24">
        <f>E186+E185+E184</f>
        <v>125068.50000000001</v>
      </c>
    </row>
    <row r="184" spans="1:5" ht="47.25">
      <c r="A184" s="36" t="s">
        <v>172</v>
      </c>
      <c r="B184" s="5" t="s">
        <v>124</v>
      </c>
      <c r="C184" s="5" t="s">
        <v>35</v>
      </c>
      <c r="D184" s="5" t="s">
        <v>167</v>
      </c>
      <c r="E184" s="24">
        <v>3593.3</v>
      </c>
    </row>
    <row r="185" spans="1:5" ht="15.75">
      <c r="A185" s="26" t="s">
        <v>173</v>
      </c>
      <c r="B185" s="5" t="s">
        <v>124</v>
      </c>
      <c r="C185" s="5" t="s">
        <v>35</v>
      </c>
      <c r="D185" s="5" t="s">
        <v>168</v>
      </c>
      <c r="E185" s="24">
        <v>9475.6</v>
      </c>
    </row>
    <row r="186" spans="1:5" ht="31.5">
      <c r="A186" s="26" t="s">
        <v>191</v>
      </c>
      <c r="B186" s="5" t="s">
        <v>124</v>
      </c>
      <c r="C186" s="5" t="s">
        <v>35</v>
      </c>
      <c r="D186" s="5" t="s">
        <v>176</v>
      </c>
      <c r="E186" s="24">
        <v>111999.6</v>
      </c>
    </row>
    <row r="187" spans="1:5" ht="15.75">
      <c r="A187" s="26" t="s">
        <v>195</v>
      </c>
      <c r="B187" s="5" t="s">
        <v>124</v>
      </c>
      <c r="C187" s="5" t="s">
        <v>36</v>
      </c>
      <c r="D187" s="5"/>
      <c r="E187" s="27">
        <f>E188</f>
        <v>37923.9</v>
      </c>
    </row>
    <row r="188" spans="1:5" ht="31.5">
      <c r="A188" s="26" t="s">
        <v>191</v>
      </c>
      <c r="B188" s="5" t="s">
        <v>124</v>
      </c>
      <c r="C188" s="5" t="s">
        <v>36</v>
      </c>
      <c r="D188" s="5" t="s">
        <v>176</v>
      </c>
      <c r="E188" s="27">
        <v>37923.9</v>
      </c>
    </row>
    <row r="189" spans="1:5" ht="48.75" customHeight="1">
      <c r="A189" s="26" t="s">
        <v>259</v>
      </c>
      <c r="B189" s="5" t="s">
        <v>124</v>
      </c>
      <c r="C189" s="5" t="s">
        <v>271</v>
      </c>
      <c r="D189" s="5"/>
      <c r="E189" s="27">
        <f>E190</f>
        <v>1667.7</v>
      </c>
    </row>
    <row r="190" spans="1:5" ht="41.25" customHeight="1">
      <c r="A190" s="26" t="s">
        <v>191</v>
      </c>
      <c r="B190" s="5" t="s">
        <v>124</v>
      </c>
      <c r="C190" s="5" t="s">
        <v>271</v>
      </c>
      <c r="D190" s="5" t="s">
        <v>176</v>
      </c>
      <c r="E190" s="27">
        <v>1667.7</v>
      </c>
    </row>
    <row r="191" spans="1:5" ht="38.25" customHeight="1">
      <c r="A191" s="26" t="s">
        <v>390</v>
      </c>
      <c r="B191" s="5" t="s">
        <v>124</v>
      </c>
      <c r="C191" s="5" t="s">
        <v>388</v>
      </c>
      <c r="D191" s="5"/>
      <c r="E191" s="27">
        <f>E192</f>
        <v>22500</v>
      </c>
    </row>
    <row r="192" spans="1:5" ht="41.25" customHeight="1">
      <c r="A192" s="26" t="s">
        <v>191</v>
      </c>
      <c r="B192" s="5" t="s">
        <v>124</v>
      </c>
      <c r="C192" s="5" t="s">
        <v>388</v>
      </c>
      <c r="D192" s="5" t="s">
        <v>176</v>
      </c>
      <c r="E192" s="27">
        <v>22500</v>
      </c>
    </row>
    <row r="193" spans="1:5" ht="67.5" customHeight="1">
      <c r="A193" s="26" t="s">
        <v>305</v>
      </c>
      <c r="B193" s="5" t="s">
        <v>124</v>
      </c>
      <c r="C193" s="5" t="s">
        <v>304</v>
      </c>
      <c r="D193" s="5"/>
      <c r="E193" s="27">
        <f>E194</f>
        <v>3466.8</v>
      </c>
    </row>
    <row r="194" spans="1:5" ht="15.75">
      <c r="A194" s="26" t="s">
        <v>173</v>
      </c>
      <c r="B194" s="5" t="s">
        <v>124</v>
      </c>
      <c r="C194" s="5" t="s">
        <v>304</v>
      </c>
      <c r="D194" s="5" t="s">
        <v>168</v>
      </c>
      <c r="E194" s="27">
        <v>3466.8</v>
      </c>
    </row>
    <row r="195" spans="1:5" ht="34.5" customHeight="1">
      <c r="A195" s="26" t="s">
        <v>357</v>
      </c>
      <c r="B195" s="5" t="s">
        <v>124</v>
      </c>
      <c r="C195" s="5" t="s">
        <v>389</v>
      </c>
      <c r="D195" s="5"/>
      <c r="E195" s="27">
        <f>E196</f>
        <v>497.5</v>
      </c>
    </row>
    <row r="196" spans="1:5" ht="31.5">
      <c r="A196" s="26" t="s">
        <v>191</v>
      </c>
      <c r="B196" s="5" t="s">
        <v>124</v>
      </c>
      <c r="C196" s="5" t="s">
        <v>389</v>
      </c>
      <c r="D196" s="5" t="s">
        <v>176</v>
      </c>
      <c r="E196" s="27">
        <v>497.5</v>
      </c>
    </row>
    <row r="197" spans="1:5" ht="63">
      <c r="A197" s="36" t="s">
        <v>249</v>
      </c>
      <c r="B197" s="5" t="s">
        <v>124</v>
      </c>
      <c r="C197" s="5" t="s">
        <v>58</v>
      </c>
      <c r="D197" s="5"/>
      <c r="E197" s="27">
        <f>E198</f>
        <v>334566.9</v>
      </c>
    </row>
    <row r="198" spans="1:5" ht="31.5">
      <c r="A198" s="26" t="s">
        <v>191</v>
      </c>
      <c r="B198" s="5" t="s">
        <v>124</v>
      </c>
      <c r="C198" s="5" t="s">
        <v>58</v>
      </c>
      <c r="D198" s="5" t="s">
        <v>176</v>
      </c>
      <c r="E198" s="27">
        <v>334566.9</v>
      </c>
    </row>
    <row r="199" spans="1:5" ht="63">
      <c r="A199" s="36" t="s">
        <v>249</v>
      </c>
      <c r="B199" s="5" t="s">
        <v>124</v>
      </c>
      <c r="C199" s="5" t="s">
        <v>59</v>
      </c>
      <c r="D199" s="5"/>
      <c r="E199" s="27">
        <f>E200</f>
        <v>10217</v>
      </c>
    </row>
    <row r="200" spans="1:5" ht="31.5">
      <c r="A200" s="26" t="s">
        <v>191</v>
      </c>
      <c r="B200" s="5" t="s">
        <v>124</v>
      </c>
      <c r="C200" s="5" t="s">
        <v>59</v>
      </c>
      <c r="D200" s="5" t="s">
        <v>176</v>
      </c>
      <c r="E200" s="27">
        <v>10217</v>
      </c>
    </row>
    <row r="201" spans="1:5" ht="63">
      <c r="A201" s="36" t="s">
        <v>249</v>
      </c>
      <c r="B201" s="5" t="s">
        <v>124</v>
      </c>
      <c r="C201" s="5" t="s">
        <v>37</v>
      </c>
      <c r="D201" s="5"/>
      <c r="E201" s="27">
        <f>E202</f>
        <v>39026</v>
      </c>
    </row>
    <row r="202" spans="1:5" ht="31.5">
      <c r="A202" s="26" t="s">
        <v>191</v>
      </c>
      <c r="B202" s="5" t="s">
        <v>124</v>
      </c>
      <c r="C202" s="5" t="s">
        <v>37</v>
      </c>
      <c r="D202" s="5" t="s">
        <v>176</v>
      </c>
      <c r="E202" s="27">
        <v>39026</v>
      </c>
    </row>
    <row r="203" spans="1:5" ht="55.5" customHeight="1">
      <c r="A203" s="26" t="s">
        <v>268</v>
      </c>
      <c r="B203" s="5" t="s">
        <v>124</v>
      </c>
      <c r="C203" s="5" t="s">
        <v>264</v>
      </c>
      <c r="D203" s="5"/>
      <c r="E203" s="27">
        <f>E204</f>
        <v>339.3</v>
      </c>
    </row>
    <row r="204" spans="1:5" ht="31.5">
      <c r="A204" s="26" t="s">
        <v>191</v>
      </c>
      <c r="B204" s="5" t="s">
        <v>124</v>
      </c>
      <c r="C204" s="5" t="s">
        <v>264</v>
      </c>
      <c r="D204" s="5" t="s">
        <v>176</v>
      </c>
      <c r="E204" s="27">
        <v>339.3</v>
      </c>
    </row>
    <row r="205" spans="1:5" ht="56.25" customHeight="1">
      <c r="A205" s="26" t="s">
        <v>321</v>
      </c>
      <c r="B205" s="5" t="s">
        <v>124</v>
      </c>
      <c r="C205" s="5" t="s">
        <v>320</v>
      </c>
      <c r="D205" s="5"/>
      <c r="E205" s="27">
        <f>E206</f>
        <v>26</v>
      </c>
    </row>
    <row r="206" spans="1:5" ht="31.5">
      <c r="A206" s="26" t="s">
        <v>191</v>
      </c>
      <c r="B206" s="5" t="s">
        <v>124</v>
      </c>
      <c r="C206" s="5" t="s">
        <v>320</v>
      </c>
      <c r="D206" s="5" t="s">
        <v>176</v>
      </c>
      <c r="E206" s="27">
        <v>26</v>
      </c>
    </row>
    <row r="207" spans="1:5" ht="51.75" customHeight="1">
      <c r="A207" s="26" t="s">
        <v>298</v>
      </c>
      <c r="B207" s="5" t="s">
        <v>124</v>
      </c>
      <c r="C207" s="5" t="s">
        <v>299</v>
      </c>
      <c r="D207" s="5"/>
      <c r="E207" s="27">
        <f>E208</f>
        <v>385.2</v>
      </c>
    </row>
    <row r="208" spans="1:5" ht="15.75">
      <c r="A208" s="26" t="s">
        <v>173</v>
      </c>
      <c r="B208" s="5" t="s">
        <v>124</v>
      </c>
      <c r="C208" s="5" t="s">
        <v>299</v>
      </c>
      <c r="D208" s="5" t="s">
        <v>168</v>
      </c>
      <c r="E208" s="27">
        <v>385.2</v>
      </c>
    </row>
    <row r="209" spans="1:5" ht="35.25" customHeight="1">
      <c r="A209" s="26" t="s">
        <v>363</v>
      </c>
      <c r="B209" s="5" t="s">
        <v>124</v>
      </c>
      <c r="C209" s="5" t="s">
        <v>364</v>
      </c>
      <c r="D209" s="5"/>
      <c r="E209" s="27">
        <f>E210</f>
        <v>120</v>
      </c>
    </row>
    <row r="210" spans="1:5" ht="31.5">
      <c r="A210" s="26" t="s">
        <v>191</v>
      </c>
      <c r="B210" s="5" t="s">
        <v>124</v>
      </c>
      <c r="C210" s="5" t="s">
        <v>364</v>
      </c>
      <c r="D210" s="5" t="s">
        <v>176</v>
      </c>
      <c r="E210" s="27">
        <v>120</v>
      </c>
    </row>
    <row r="211" spans="1:5" ht="51" customHeight="1">
      <c r="A211" s="26" t="s">
        <v>365</v>
      </c>
      <c r="B211" s="5" t="s">
        <v>124</v>
      </c>
      <c r="C211" s="5" t="s">
        <v>366</v>
      </c>
      <c r="D211" s="5"/>
      <c r="E211" s="27">
        <f>E212</f>
        <v>120</v>
      </c>
    </row>
    <row r="212" spans="1:5" ht="31.5">
      <c r="A212" s="26" t="s">
        <v>191</v>
      </c>
      <c r="B212" s="5" t="s">
        <v>124</v>
      </c>
      <c r="C212" s="5" t="s">
        <v>366</v>
      </c>
      <c r="D212" s="5" t="s">
        <v>176</v>
      </c>
      <c r="E212" s="27">
        <v>120</v>
      </c>
    </row>
    <row r="213" spans="1:5" ht="55.5" customHeight="1">
      <c r="A213" s="26" t="s">
        <v>367</v>
      </c>
      <c r="B213" s="5" t="s">
        <v>124</v>
      </c>
      <c r="C213" s="5" t="s">
        <v>368</v>
      </c>
      <c r="D213" s="5"/>
      <c r="E213" s="27">
        <f>E214</f>
        <v>50</v>
      </c>
    </row>
    <row r="214" spans="1:5" ht="31.5">
      <c r="A214" s="26" t="s">
        <v>191</v>
      </c>
      <c r="B214" s="5" t="s">
        <v>124</v>
      </c>
      <c r="C214" s="5" t="s">
        <v>368</v>
      </c>
      <c r="D214" s="5" t="s">
        <v>176</v>
      </c>
      <c r="E214" s="27">
        <v>50</v>
      </c>
    </row>
    <row r="215" spans="1:5" s="31" customFormat="1" ht="15.75">
      <c r="A215" s="19" t="s">
        <v>80</v>
      </c>
      <c r="B215" s="20" t="s">
        <v>81</v>
      </c>
      <c r="C215" s="20"/>
      <c r="D215" s="20"/>
      <c r="E215" s="21">
        <f>E216+E223</f>
        <v>65338.8</v>
      </c>
    </row>
    <row r="216" spans="1:5" ht="31.5">
      <c r="A216" s="26" t="s">
        <v>203</v>
      </c>
      <c r="B216" s="5" t="s">
        <v>81</v>
      </c>
      <c r="C216" s="5" t="s">
        <v>61</v>
      </c>
      <c r="D216" s="5"/>
      <c r="E216" s="27">
        <f>E217+E219+E221</f>
        <v>35449.8</v>
      </c>
    </row>
    <row r="217" spans="1:5" ht="15.75">
      <c r="A217" s="26" t="s">
        <v>82</v>
      </c>
      <c r="B217" s="23" t="s">
        <v>81</v>
      </c>
      <c r="C217" s="23" t="s">
        <v>38</v>
      </c>
      <c r="D217" s="23"/>
      <c r="E217" s="24">
        <f>E218</f>
        <v>17297</v>
      </c>
    </row>
    <row r="218" spans="1:5" ht="31.5">
      <c r="A218" s="26" t="s">
        <v>191</v>
      </c>
      <c r="B218" s="5" t="s">
        <v>81</v>
      </c>
      <c r="C218" s="5" t="s">
        <v>38</v>
      </c>
      <c r="D218" s="5" t="s">
        <v>176</v>
      </c>
      <c r="E218" s="27">
        <v>17297</v>
      </c>
    </row>
    <row r="219" spans="1:5" ht="84.75" customHeight="1">
      <c r="A219" s="26" t="s">
        <v>370</v>
      </c>
      <c r="B219" s="5" t="s">
        <v>81</v>
      </c>
      <c r="C219" s="5" t="s">
        <v>369</v>
      </c>
      <c r="D219" s="5"/>
      <c r="E219" s="27">
        <f>E220</f>
        <v>5500.5</v>
      </c>
    </row>
    <row r="220" spans="1:5" ht="31.5">
      <c r="A220" s="26" t="s">
        <v>191</v>
      </c>
      <c r="B220" s="5" t="s">
        <v>81</v>
      </c>
      <c r="C220" s="5" t="s">
        <v>369</v>
      </c>
      <c r="D220" s="5" t="s">
        <v>176</v>
      </c>
      <c r="E220" s="27">
        <v>5500.5</v>
      </c>
    </row>
    <row r="221" spans="1:5" ht="63.75" customHeight="1">
      <c r="A221" s="26" t="s">
        <v>323</v>
      </c>
      <c r="B221" s="5" t="s">
        <v>81</v>
      </c>
      <c r="C221" s="5" t="s">
        <v>322</v>
      </c>
      <c r="D221" s="5"/>
      <c r="E221" s="27">
        <f>E222</f>
        <v>12652.3</v>
      </c>
    </row>
    <row r="222" spans="1:5" ht="31.5">
      <c r="A222" s="26" t="s">
        <v>191</v>
      </c>
      <c r="B222" s="5" t="s">
        <v>81</v>
      </c>
      <c r="C222" s="5" t="s">
        <v>322</v>
      </c>
      <c r="D222" s="5" t="s">
        <v>176</v>
      </c>
      <c r="E222" s="27">
        <v>12652.3</v>
      </c>
    </row>
    <row r="223" spans="1:5" ht="31.5">
      <c r="A223" s="38" t="s">
        <v>6</v>
      </c>
      <c r="B223" s="20" t="s">
        <v>81</v>
      </c>
      <c r="C223" s="20" t="s">
        <v>39</v>
      </c>
      <c r="D223" s="20"/>
      <c r="E223" s="21">
        <f>E224+E226+E228+E230+E232</f>
        <v>29889</v>
      </c>
    </row>
    <row r="224" spans="1:5" ht="15.75">
      <c r="A224" s="26" t="s">
        <v>82</v>
      </c>
      <c r="B224" s="5" t="s">
        <v>81</v>
      </c>
      <c r="C224" s="5" t="s">
        <v>371</v>
      </c>
      <c r="D224" s="5"/>
      <c r="E224" s="27">
        <f>E225</f>
        <v>7457.1</v>
      </c>
    </row>
    <row r="225" spans="1:5" ht="31.5">
      <c r="A225" s="26" t="s">
        <v>191</v>
      </c>
      <c r="B225" s="5" t="s">
        <v>81</v>
      </c>
      <c r="C225" s="5" t="s">
        <v>371</v>
      </c>
      <c r="D225" s="5" t="s">
        <v>176</v>
      </c>
      <c r="E225" s="27">
        <v>7457.1</v>
      </c>
    </row>
    <row r="226" spans="1:5" ht="47.25">
      <c r="A226" s="26" t="s">
        <v>259</v>
      </c>
      <c r="B226" s="5" t="s">
        <v>81</v>
      </c>
      <c r="C226" s="5" t="s">
        <v>372</v>
      </c>
      <c r="D226" s="5"/>
      <c r="E226" s="27">
        <f>E227</f>
        <v>1080</v>
      </c>
    </row>
    <row r="227" spans="1:5" ht="31.5">
      <c r="A227" s="26" t="s">
        <v>191</v>
      </c>
      <c r="B227" s="5" t="s">
        <v>81</v>
      </c>
      <c r="C227" s="5" t="s">
        <v>372</v>
      </c>
      <c r="D227" s="5" t="s">
        <v>176</v>
      </c>
      <c r="E227" s="27">
        <v>1080</v>
      </c>
    </row>
    <row r="228" spans="1:5" ht="87" customHeight="1">
      <c r="A228" s="26" t="s">
        <v>370</v>
      </c>
      <c r="B228" s="5" t="s">
        <v>81</v>
      </c>
      <c r="C228" s="5" t="s">
        <v>391</v>
      </c>
      <c r="D228" s="5"/>
      <c r="E228" s="27">
        <f>E229</f>
        <v>7693.1</v>
      </c>
    </row>
    <row r="229" spans="1:5" ht="31.5">
      <c r="A229" s="26" t="s">
        <v>191</v>
      </c>
      <c r="B229" s="5" t="s">
        <v>81</v>
      </c>
      <c r="C229" s="5" t="s">
        <v>391</v>
      </c>
      <c r="D229" s="5" t="s">
        <v>176</v>
      </c>
      <c r="E229" s="27">
        <v>7693.1</v>
      </c>
    </row>
    <row r="230" spans="1:5" ht="15.75">
      <c r="A230" s="26" t="s">
        <v>392</v>
      </c>
      <c r="B230" s="5" t="s">
        <v>81</v>
      </c>
      <c r="C230" s="5" t="s">
        <v>394</v>
      </c>
      <c r="D230" s="5"/>
      <c r="E230" s="27">
        <f>E231</f>
        <v>665.6</v>
      </c>
    </row>
    <row r="231" spans="1:5" ht="36.75" customHeight="1">
      <c r="A231" s="26" t="s">
        <v>191</v>
      </c>
      <c r="B231" s="5" t="s">
        <v>81</v>
      </c>
      <c r="C231" s="5" t="s">
        <v>394</v>
      </c>
      <c r="D231" s="5" t="s">
        <v>176</v>
      </c>
      <c r="E231" s="27">
        <v>665.6</v>
      </c>
    </row>
    <row r="232" spans="1:5" ht="47.25">
      <c r="A232" s="26" t="s">
        <v>323</v>
      </c>
      <c r="B232" s="5" t="s">
        <v>81</v>
      </c>
      <c r="C232" s="5" t="s">
        <v>324</v>
      </c>
      <c r="D232" s="5"/>
      <c r="E232" s="27">
        <f>E233</f>
        <v>12993.2</v>
      </c>
    </row>
    <row r="233" spans="1:5" ht="31.5">
      <c r="A233" s="26" t="s">
        <v>191</v>
      </c>
      <c r="B233" s="5" t="s">
        <v>81</v>
      </c>
      <c r="C233" s="5" t="s">
        <v>324</v>
      </c>
      <c r="D233" s="5" t="s">
        <v>176</v>
      </c>
      <c r="E233" s="27">
        <v>12993.2</v>
      </c>
    </row>
    <row r="234" spans="1:5" ht="15.75">
      <c r="A234" s="15" t="s">
        <v>84</v>
      </c>
      <c r="B234" s="28" t="s">
        <v>128</v>
      </c>
      <c r="C234" s="28"/>
      <c r="D234" s="28"/>
      <c r="E234" s="29">
        <f>E235+E240</f>
        <v>29205.600000000002</v>
      </c>
    </row>
    <row r="235" spans="1:5" ht="47.25">
      <c r="A235" s="15" t="s">
        <v>216</v>
      </c>
      <c r="B235" s="28" t="s">
        <v>128</v>
      </c>
      <c r="C235" s="28" t="s">
        <v>62</v>
      </c>
      <c r="D235" s="28"/>
      <c r="E235" s="29">
        <f>E238+E236</f>
        <v>4599.2</v>
      </c>
    </row>
    <row r="236" spans="1:5" ht="15.75">
      <c r="A236" s="9" t="s">
        <v>0</v>
      </c>
      <c r="B236" s="23" t="s">
        <v>128</v>
      </c>
      <c r="C236" s="23" t="s">
        <v>40</v>
      </c>
      <c r="D236" s="23"/>
      <c r="E236" s="24">
        <f>E237</f>
        <v>150</v>
      </c>
    </row>
    <row r="237" spans="1:5" ht="31.5">
      <c r="A237" s="9" t="s">
        <v>1</v>
      </c>
      <c r="B237" s="23" t="s">
        <v>128</v>
      </c>
      <c r="C237" s="23" t="s">
        <v>40</v>
      </c>
      <c r="D237" s="23" t="s">
        <v>168</v>
      </c>
      <c r="E237" s="24">
        <v>150</v>
      </c>
    </row>
    <row r="238" spans="1:5" ht="15.75">
      <c r="A238" s="26" t="s">
        <v>232</v>
      </c>
      <c r="B238" s="5" t="s">
        <v>128</v>
      </c>
      <c r="C238" s="5" t="s">
        <v>41</v>
      </c>
      <c r="D238" s="5"/>
      <c r="E238" s="27">
        <f>E239</f>
        <v>4449.2</v>
      </c>
    </row>
    <row r="239" spans="1:5" ht="31.5">
      <c r="A239" s="26" t="s">
        <v>191</v>
      </c>
      <c r="B239" s="5" t="s">
        <v>128</v>
      </c>
      <c r="C239" s="5" t="s">
        <v>41</v>
      </c>
      <c r="D239" s="5" t="s">
        <v>176</v>
      </c>
      <c r="E239" s="27">
        <v>4449.2</v>
      </c>
    </row>
    <row r="240" spans="1:5" ht="47.25">
      <c r="A240" s="15" t="s">
        <v>85</v>
      </c>
      <c r="B240" s="28" t="s">
        <v>128</v>
      </c>
      <c r="C240" s="28" t="s">
        <v>42</v>
      </c>
      <c r="D240" s="28"/>
      <c r="E240" s="29">
        <f>E241</f>
        <v>24606.4</v>
      </c>
    </row>
    <row r="241" spans="1:5" ht="47.25">
      <c r="A241" s="9" t="s">
        <v>86</v>
      </c>
      <c r="B241" s="23" t="s">
        <v>128</v>
      </c>
      <c r="C241" s="23" t="s">
        <v>99</v>
      </c>
      <c r="D241" s="23"/>
      <c r="E241" s="24">
        <f>E242+E244</f>
        <v>24606.4</v>
      </c>
    </row>
    <row r="242" spans="1:5" ht="15.75">
      <c r="A242" s="26" t="s">
        <v>196</v>
      </c>
      <c r="B242" s="5" t="s">
        <v>128</v>
      </c>
      <c r="C242" s="5" t="s">
        <v>100</v>
      </c>
      <c r="D242" s="5"/>
      <c r="E242" s="27">
        <f>E243</f>
        <v>8627.5</v>
      </c>
    </row>
    <row r="243" spans="1:5" ht="31.5">
      <c r="A243" s="26" t="s">
        <v>191</v>
      </c>
      <c r="B243" s="5" t="s">
        <v>128</v>
      </c>
      <c r="C243" s="5" t="s">
        <v>100</v>
      </c>
      <c r="D243" s="5" t="s">
        <v>176</v>
      </c>
      <c r="E243" s="27">
        <v>8627.5</v>
      </c>
    </row>
    <row r="244" spans="1:5" ht="47.25">
      <c r="A244" s="26" t="s">
        <v>88</v>
      </c>
      <c r="B244" s="5" t="s">
        <v>128</v>
      </c>
      <c r="C244" s="5" t="s">
        <v>79</v>
      </c>
      <c r="D244" s="5"/>
      <c r="E244" s="27">
        <f>E245</f>
        <v>15978.9</v>
      </c>
    </row>
    <row r="245" spans="1:5" ht="15.75">
      <c r="A245" s="26" t="s">
        <v>190</v>
      </c>
      <c r="B245" s="5" t="s">
        <v>128</v>
      </c>
      <c r="C245" s="5" t="s">
        <v>79</v>
      </c>
      <c r="D245" s="5" t="s">
        <v>170</v>
      </c>
      <c r="E245" s="27">
        <v>15978.9</v>
      </c>
    </row>
    <row r="246" spans="1:5" ht="15.75">
      <c r="A246" s="26" t="s">
        <v>126</v>
      </c>
      <c r="B246" s="5" t="s">
        <v>127</v>
      </c>
      <c r="C246" s="5"/>
      <c r="D246" s="5"/>
      <c r="E246" s="27">
        <f>E247+E252</f>
        <v>40023.1</v>
      </c>
    </row>
    <row r="247" spans="1:5" ht="35.25" customHeight="1">
      <c r="A247" s="26" t="s">
        <v>105</v>
      </c>
      <c r="B247" s="5" t="s">
        <v>127</v>
      </c>
      <c r="C247" s="5" t="s">
        <v>101</v>
      </c>
      <c r="D247" s="5"/>
      <c r="E247" s="27">
        <f>E248</f>
        <v>39523.1</v>
      </c>
    </row>
    <row r="248" spans="1:5" ht="15.75">
      <c r="A248" s="9" t="s">
        <v>83</v>
      </c>
      <c r="B248" s="23" t="s">
        <v>127</v>
      </c>
      <c r="C248" s="23" t="s">
        <v>102</v>
      </c>
      <c r="D248" s="23"/>
      <c r="E248" s="24">
        <f>E249+E250+E251</f>
        <v>39523.1</v>
      </c>
    </row>
    <row r="249" spans="1:5" ht="47.25">
      <c r="A249" s="26" t="s">
        <v>172</v>
      </c>
      <c r="B249" s="5" t="s">
        <v>127</v>
      </c>
      <c r="C249" s="23" t="s">
        <v>102</v>
      </c>
      <c r="D249" s="5" t="s">
        <v>167</v>
      </c>
      <c r="E249" s="27">
        <v>32284.9</v>
      </c>
    </row>
    <row r="250" spans="1:5" ht="15.75">
      <c r="A250" s="26" t="s">
        <v>173</v>
      </c>
      <c r="B250" s="5" t="s">
        <v>127</v>
      </c>
      <c r="C250" s="23" t="s">
        <v>102</v>
      </c>
      <c r="D250" s="5" t="s">
        <v>168</v>
      </c>
      <c r="E250" s="27">
        <v>6890.5</v>
      </c>
    </row>
    <row r="251" spans="1:5" ht="15.75">
      <c r="A251" s="26" t="s">
        <v>174</v>
      </c>
      <c r="B251" s="5" t="s">
        <v>127</v>
      </c>
      <c r="C251" s="23" t="s">
        <v>102</v>
      </c>
      <c r="D251" s="5" t="s">
        <v>169</v>
      </c>
      <c r="E251" s="27">
        <v>347.7</v>
      </c>
    </row>
    <row r="252" spans="1:5" ht="15.75">
      <c r="A252" s="26" t="s">
        <v>197</v>
      </c>
      <c r="B252" s="5" t="s">
        <v>127</v>
      </c>
      <c r="C252" s="5" t="s">
        <v>309</v>
      </c>
      <c r="D252" s="5"/>
      <c r="E252" s="27">
        <f>E253</f>
        <v>500</v>
      </c>
    </row>
    <row r="253" spans="1:5" ht="15.75">
      <c r="A253" s="26" t="s">
        <v>173</v>
      </c>
      <c r="B253" s="5" t="s">
        <v>127</v>
      </c>
      <c r="C253" s="5" t="s">
        <v>309</v>
      </c>
      <c r="D253" s="5" t="s">
        <v>168</v>
      </c>
      <c r="E253" s="27">
        <v>500</v>
      </c>
    </row>
    <row r="254" spans="1:5" ht="15.75">
      <c r="A254" s="15" t="s">
        <v>237</v>
      </c>
      <c r="B254" s="28" t="s">
        <v>228</v>
      </c>
      <c r="C254" s="28"/>
      <c r="D254" s="28"/>
      <c r="E254" s="29">
        <f>E255+E264</f>
        <v>151285.80000000002</v>
      </c>
    </row>
    <row r="255" spans="1:5" ht="47.25">
      <c r="A255" s="7" t="s">
        <v>90</v>
      </c>
      <c r="B255" s="23" t="s">
        <v>229</v>
      </c>
      <c r="C255" s="23" t="s">
        <v>63</v>
      </c>
      <c r="D255" s="23"/>
      <c r="E255" s="24">
        <f>E256+E258+E260+E262</f>
        <v>36619.600000000006</v>
      </c>
    </row>
    <row r="256" spans="1:5" ht="15.75">
      <c r="A256" s="9" t="s">
        <v>234</v>
      </c>
      <c r="B256" s="23" t="s">
        <v>229</v>
      </c>
      <c r="C256" s="23" t="s">
        <v>89</v>
      </c>
      <c r="D256" s="23"/>
      <c r="E256" s="24">
        <f>E257</f>
        <v>13864</v>
      </c>
    </row>
    <row r="257" spans="1:5" ht="31.5">
      <c r="A257" s="39" t="s">
        <v>191</v>
      </c>
      <c r="B257" s="23" t="s">
        <v>229</v>
      </c>
      <c r="C257" s="23" t="s">
        <v>89</v>
      </c>
      <c r="D257" s="23" t="s">
        <v>176</v>
      </c>
      <c r="E257" s="24">
        <v>13864</v>
      </c>
    </row>
    <row r="258" spans="1:5" ht="15.75">
      <c r="A258" s="39" t="s">
        <v>247</v>
      </c>
      <c r="B258" s="41" t="s">
        <v>229</v>
      </c>
      <c r="C258" s="42">
        <v>1300045870</v>
      </c>
      <c r="D258" s="42"/>
      <c r="E258" s="43">
        <f>E259</f>
        <v>188.9</v>
      </c>
    </row>
    <row r="259" spans="1:5" ht="31.5">
      <c r="A259" s="39" t="s">
        <v>191</v>
      </c>
      <c r="B259" s="41" t="s">
        <v>229</v>
      </c>
      <c r="C259" s="42">
        <v>1300045870</v>
      </c>
      <c r="D259" s="42">
        <v>600</v>
      </c>
      <c r="E259" s="43">
        <v>188.9</v>
      </c>
    </row>
    <row r="260" spans="1:5" ht="63">
      <c r="A260" s="39" t="s">
        <v>373</v>
      </c>
      <c r="B260" s="41" t="s">
        <v>229</v>
      </c>
      <c r="C260" s="42">
        <v>1300072040</v>
      </c>
      <c r="D260" s="42"/>
      <c r="E260" s="43">
        <f>E261</f>
        <v>6949.5</v>
      </c>
    </row>
    <row r="261" spans="1:5" ht="31.5">
      <c r="A261" s="39" t="s">
        <v>191</v>
      </c>
      <c r="B261" s="41" t="s">
        <v>229</v>
      </c>
      <c r="C261" s="42">
        <v>1300072040</v>
      </c>
      <c r="D261" s="42">
        <v>600</v>
      </c>
      <c r="E261" s="43">
        <v>6949.5</v>
      </c>
    </row>
    <row r="262" spans="1:5" ht="60.75" customHeight="1">
      <c r="A262" s="39" t="s">
        <v>325</v>
      </c>
      <c r="B262" s="23" t="s">
        <v>229</v>
      </c>
      <c r="C262" s="23" t="s">
        <v>326</v>
      </c>
      <c r="D262" s="23"/>
      <c r="E262" s="24">
        <f>E263</f>
        <v>15617.2</v>
      </c>
    </row>
    <row r="263" spans="1:5" ht="31.5">
      <c r="A263" s="39" t="s">
        <v>191</v>
      </c>
      <c r="B263" s="23" t="s">
        <v>229</v>
      </c>
      <c r="C263" s="23" t="s">
        <v>326</v>
      </c>
      <c r="D263" s="23" t="s">
        <v>176</v>
      </c>
      <c r="E263" s="24">
        <v>15617.2</v>
      </c>
    </row>
    <row r="264" spans="1:5" ht="31.5">
      <c r="A264" s="15" t="s">
        <v>3</v>
      </c>
      <c r="B264" s="28" t="s">
        <v>228</v>
      </c>
      <c r="C264" s="28" t="s">
        <v>39</v>
      </c>
      <c r="D264" s="28"/>
      <c r="E264" s="40">
        <f>E265+E274+E286+E295+E304+E306+E313</f>
        <v>114666.20000000001</v>
      </c>
    </row>
    <row r="265" spans="1:5" ht="15.75" customHeight="1">
      <c r="A265" s="26" t="s">
        <v>374</v>
      </c>
      <c r="B265" s="5" t="s">
        <v>229</v>
      </c>
      <c r="C265" s="5" t="s">
        <v>375</v>
      </c>
      <c r="D265" s="5"/>
      <c r="E265" s="43">
        <f>E266+E268+E270+E272</f>
        <v>31376.300000000003</v>
      </c>
    </row>
    <row r="266" spans="1:5" ht="15.75">
      <c r="A266" s="39" t="s">
        <v>236</v>
      </c>
      <c r="B266" s="41" t="s">
        <v>229</v>
      </c>
      <c r="C266" s="42">
        <v>1810044290</v>
      </c>
      <c r="D266" s="42"/>
      <c r="E266" s="43">
        <f>E267</f>
        <v>5275.9</v>
      </c>
    </row>
    <row r="267" spans="1:5" ht="31.5">
      <c r="A267" s="39" t="s">
        <v>191</v>
      </c>
      <c r="B267" s="41" t="s">
        <v>229</v>
      </c>
      <c r="C267" s="42">
        <v>1810044290</v>
      </c>
      <c r="D267" s="42">
        <v>600</v>
      </c>
      <c r="E267" s="43">
        <v>5275.9</v>
      </c>
    </row>
    <row r="268" spans="1:5" ht="15.75">
      <c r="A268" s="39" t="s">
        <v>247</v>
      </c>
      <c r="B268" s="41" t="s">
        <v>229</v>
      </c>
      <c r="C268" s="42">
        <v>1810045870</v>
      </c>
      <c r="D268" s="42"/>
      <c r="E268" s="43">
        <f>E269</f>
        <v>267.3</v>
      </c>
    </row>
    <row r="269" spans="1:5" ht="31.5">
      <c r="A269" s="39" t="s">
        <v>191</v>
      </c>
      <c r="B269" s="41" t="s">
        <v>229</v>
      </c>
      <c r="C269" s="42">
        <v>1810045870</v>
      </c>
      <c r="D269" s="42">
        <v>600</v>
      </c>
      <c r="E269" s="43">
        <v>267.3</v>
      </c>
    </row>
    <row r="270" spans="1:5" ht="60.75" customHeight="1">
      <c r="A270" s="39" t="s">
        <v>373</v>
      </c>
      <c r="B270" s="41" t="s">
        <v>229</v>
      </c>
      <c r="C270" s="42">
        <v>1810072040</v>
      </c>
      <c r="D270" s="42"/>
      <c r="E270" s="43">
        <f>E271</f>
        <v>12972.5</v>
      </c>
    </row>
    <row r="271" spans="1:5" ht="31.5">
      <c r="A271" s="39" t="s">
        <v>191</v>
      </c>
      <c r="B271" s="41" t="s">
        <v>229</v>
      </c>
      <c r="C271" s="42">
        <v>1810072040</v>
      </c>
      <c r="D271" s="42">
        <v>600</v>
      </c>
      <c r="E271" s="43">
        <v>12972.5</v>
      </c>
    </row>
    <row r="272" spans="1:5" ht="47.25">
      <c r="A272" s="39" t="s">
        <v>325</v>
      </c>
      <c r="B272" s="41" t="s">
        <v>229</v>
      </c>
      <c r="C272" s="23" t="s">
        <v>330</v>
      </c>
      <c r="D272" s="42"/>
      <c r="E272" s="43">
        <f>E273</f>
        <v>12860.6</v>
      </c>
    </row>
    <row r="273" spans="1:5" ht="31.5">
      <c r="A273" s="39" t="s">
        <v>191</v>
      </c>
      <c r="B273" s="41" t="s">
        <v>229</v>
      </c>
      <c r="C273" s="23" t="s">
        <v>330</v>
      </c>
      <c r="D273" s="42">
        <v>600</v>
      </c>
      <c r="E273" s="43">
        <v>12860.6</v>
      </c>
    </row>
    <row r="274" spans="1:5" ht="30.75" customHeight="1">
      <c r="A274" s="39" t="s">
        <v>376</v>
      </c>
      <c r="B274" s="41" t="s">
        <v>229</v>
      </c>
      <c r="C274" s="23" t="s">
        <v>377</v>
      </c>
      <c r="D274" s="42"/>
      <c r="E274" s="43">
        <f>E275+E278+E280+E282+E284</f>
        <v>39244.5</v>
      </c>
    </row>
    <row r="275" spans="1:5" ht="15.75">
      <c r="A275" s="39" t="s">
        <v>234</v>
      </c>
      <c r="B275" s="41" t="s">
        <v>229</v>
      </c>
      <c r="C275" s="42">
        <v>1820044090</v>
      </c>
      <c r="D275" s="42"/>
      <c r="E275" s="43">
        <f>E277+E276</f>
        <v>11307.2</v>
      </c>
    </row>
    <row r="276" spans="1:5" ht="15.75">
      <c r="A276" s="26" t="s">
        <v>173</v>
      </c>
      <c r="B276" s="41" t="s">
        <v>229</v>
      </c>
      <c r="C276" s="42">
        <v>1820044090</v>
      </c>
      <c r="D276" s="42">
        <v>200</v>
      </c>
      <c r="E276" s="43">
        <v>1551.7</v>
      </c>
    </row>
    <row r="277" spans="1:5" ht="31.5">
      <c r="A277" s="39" t="s">
        <v>191</v>
      </c>
      <c r="B277" s="41" t="s">
        <v>229</v>
      </c>
      <c r="C277" s="42">
        <v>1820044090</v>
      </c>
      <c r="D277" s="42">
        <v>600</v>
      </c>
      <c r="E277" s="43">
        <v>9755.5</v>
      </c>
    </row>
    <row r="278" spans="1:5" ht="15.75">
      <c r="A278" s="39" t="s">
        <v>247</v>
      </c>
      <c r="B278" s="41" t="s">
        <v>229</v>
      </c>
      <c r="C278" s="42">
        <v>1820045870</v>
      </c>
      <c r="D278" s="42"/>
      <c r="E278" s="43">
        <f>E279</f>
        <v>29.7</v>
      </c>
    </row>
    <row r="279" spans="1:5" ht="31.5">
      <c r="A279" s="39" t="s">
        <v>191</v>
      </c>
      <c r="B279" s="41" t="s">
        <v>229</v>
      </c>
      <c r="C279" s="42">
        <v>1820045870</v>
      </c>
      <c r="D279" s="42">
        <v>600</v>
      </c>
      <c r="E279" s="43">
        <v>29.7</v>
      </c>
    </row>
    <row r="280" spans="1:5" ht="63">
      <c r="A280" s="39" t="s">
        <v>373</v>
      </c>
      <c r="B280" s="41" t="s">
        <v>229</v>
      </c>
      <c r="C280" s="42">
        <v>1820072040</v>
      </c>
      <c r="D280" s="42"/>
      <c r="E280" s="43">
        <f>E281</f>
        <v>16215.6</v>
      </c>
    </row>
    <row r="281" spans="1:5" ht="31.5">
      <c r="A281" s="39" t="s">
        <v>191</v>
      </c>
      <c r="B281" s="41" t="s">
        <v>229</v>
      </c>
      <c r="C281" s="42">
        <v>1820072040</v>
      </c>
      <c r="D281" s="42">
        <v>600</v>
      </c>
      <c r="E281" s="43">
        <v>16215.6</v>
      </c>
    </row>
    <row r="282" spans="1:5" ht="15.75">
      <c r="A282" s="39" t="s">
        <v>392</v>
      </c>
      <c r="B282" s="41" t="s">
        <v>229</v>
      </c>
      <c r="C282" s="42" t="s">
        <v>393</v>
      </c>
      <c r="D282" s="42"/>
      <c r="E282" s="43">
        <f>E283</f>
        <v>172.9</v>
      </c>
    </row>
    <row r="283" spans="1:5" ht="31.5">
      <c r="A283" s="39" t="s">
        <v>191</v>
      </c>
      <c r="B283" s="41" t="s">
        <v>229</v>
      </c>
      <c r="C283" s="42" t="s">
        <v>393</v>
      </c>
      <c r="D283" s="42">
        <v>600</v>
      </c>
      <c r="E283" s="43">
        <v>172.9</v>
      </c>
    </row>
    <row r="284" spans="1:5" ht="47.25">
      <c r="A284" s="39" t="s">
        <v>325</v>
      </c>
      <c r="B284" s="41" t="s">
        <v>229</v>
      </c>
      <c r="C284" s="23" t="s">
        <v>327</v>
      </c>
      <c r="D284" s="42"/>
      <c r="E284" s="43">
        <f>E285</f>
        <v>11519.1</v>
      </c>
    </row>
    <row r="285" spans="1:5" ht="31.5">
      <c r="A285" s="39" t="s">
        <v>191</v>
      </c>
      <c r="B285" s="41" t="s">
        <v>229</v>
      </c>
      <c r="C285" s="23" t="s">
        <v>327</v>
      </c>
      <c r="D285" s="42">
        <v>600</v>
      </c>
      <c r="E285" s="43">
        <v>11519.1</v>
      </c>
    </row>
    <row r="286" spans="1:5" ht="22.5" customHeight="1">
      <c r="A286" s="39" t="s">
        <v>378</v>
      </c>
      <c r="B286" s="41" t="s">
        <v>229</v>
      </c>
      <c r="C286" s="23" t="s">
        <v>379</v>
      </c>
      <c r="D286" s="42"/>
      <c r="E286" s="43">
        <f>E287+E289+E291+E293</f>
        <v>7566.4</v>
      </c>
    </row>
    <row r="287" spans="1:5" ht="15.75">
      <c r="A287" s="39" t="s">
        <v>234</v>
      </c>
      <c r="B287" s="41" t="s">
        <v>229</v>
      </c>
      <c r="C287" s="42">
        <v>1830044090</v>
      </c>
      <c r="D287" s="42"/>
      <c r="E287" s="43">
        <f>E288</f>
        <v>3773.3</v>
      </c>
    </row>
    <row r="288" spans="1:5" ht="31.5">
      <c r="A288" s="39" t="s">
        <v>191</v>
      </c>
      <c r="B288" s="41" t="s">
        <v>229</v>
      </c>
      <c r="C288" s="42">
        <v>1830044090</v>
      </c>
      <c r="D288" s="42">
        <v>600</v>
      </c>
      <c r="E288" s="43">
        <v>3773.3</v>
      </c>
    </row>
    <row r="289" spans="1:5" ht="15.75">
      <c r="A289" s="39" t="s">
        <v>247</v>
      </c>
      <c r="B289" s="41" t="s">
        <v>229</v>
      </c>
      <c r="C289" s="42">
        <v>1830045870</v>
      </c>
      <c r="D289" s="42"/>
      <c r="E289" s="43">
        <f>E290</f>
        <v>37.8</v>
      </c>
    </row>
    <row r="290" spans="1:5" ht="31.5">
      <c r="A290" s="39" t="s">
        <v>191</v>
      </c>
      <c r="B290" s="41" t="s">
        <v>229</v>
      </c>
      <c r="C290" s="42">
        <v>1830045870</v>
      </c>
      <c r="D290" s="42">
        <v>600</v>
      </c>
      <c r="E290" s="43">
        <v>37.8</v>
      </c>
    </row>
    <row r="291" spans="1:5" ht="63">
      <c r="A291" s="39" t="s">
        <v>373</v>
      </c>
      <c r="B291" s="41" t="s">
        <v>229</v>
      </c>
      <c r="C291" s="42">
        <v>1830072040</v>
      </c>
      <c r="D291" s="42"/>
      <c r="E291" s="43">
        <f>E292</f>
        <v>1853.2</v>
      </c>
    </row>
    <row r="292" spans="1:5" ht="31.5">
      <c r="A292" s="39" t="s">
        <v>191</v>
      </c>
      <c r="B292" s="41" t="s">
        <v>229</v>
      </c>
      <c r="C292" s="42">
        <v>1830072040</v>
      </c>
      <c r="D292" s="42">
        <v>600</v>
      </c>
      <c r="E292" s="43">
        <v>1853.2</v>
      </c>
    </row>
    <row r="293" spans="1:5" ht="47.25">
      <c r="A293" s="39" t="s">
        <v>325</v>
      </c>
      <c r="B293" s="41" t="s">
        <v>229</v>
      </c>
      <c r="C293" s="23" t="s">
        <v>328</v>
      </c>
      <c r="D293" s="42"/>
      <c r="E293" s="43">
        <f>E294</f>
        <v>1902.1</v>
      </c>
    </row>
    <row r="294" spans="1:5" ht="31.5">
      <c r="A294" s="39" t="s">
        <v>191</v>
      </c>
      <c r="B294" s="41" t="s">
        <v>229</v>
      </c>
      <c r="C294" s="23" t="s">
        <v>328</v>
      </c>
      <c r="D294" s="42">
        <v>600</v>
      </c>
      <c r="E294" s="43">
        <v>1902.1</v>
      </c>
    </row>
    <row r="295" spans="1:5" ht="15.75">
      <c r="A295" s="39" t="s">
        <v>380</v>
      </c>
      <c r="B295" s="41" t="s">
        <v>229</v>
      </c>
      <c r="C295" s="23" t="s">
        <v>381</v>
      </c>
      <c r="D295" s="42"/>
      <c r="E295" s="43">
        <f>E296+E298+E300+E302</f>
        <v>10503.6</v>
      </c>
    </row>
    <row r="296" spans="1:5" ht="15.75">
      <c r="A296" s="39" t="s">
        <v>235</v>
      </c>
      <c r="B296" s="41" t="s">
        <v>229</v>
      </c>
      <c r="C296" s="42">
        <v>1840044190</v>
      </c>
      <c r="D296" s="42"/>
      <c r="E296" s="43">
        <f>E297</f>
        <v>2456.7</v>
      </c>
    </row>
    <row r="297" spans="1:5" ht="31.5">
      <c r="A297" s="39" t="s">
        <v>191</v>
      </c>
      <c r="B297" s="41" t="s">
        <v>229</v>
      </c>
      <c r="C297" s="42">
        <v>1840044190</v>
      </c>
      <c r="D297" s="42">
        <v>600</v>
      </c>
      <c r="E297" s="43">
        <v>2456.7</v>
      </c>
    </row>
    <row r="298" spans="1:5" ht="51" customHeight="1">
      <c r="A298" s="39" t="s">
        <v>259</v>
      </c>
      <c r="B298" s="41" t="s">
        <v>229</v>
      </c>
      <c r="C298" s="42">
        <v>1840072010</v>
      </c>
      <c r="D298" s="42"/>
      <c r="E298" s="43">
        <f>E299</f>
        <v>1375</v>
      </c>
    </row>
    <row r="299" spans="1:5" ht="31.5">
      <c r="A299" s="39" t="s">
        <v>191</v>
      </c>
      <c r="B299" s="41" t="s">
        <v>229</v>
      </c>
      <c r="C299" s="42">
        <v>1840072010</v>
      </c>
      <c r="D299" s="42">
        <v>600</v>
      </c>
      <c r="E299" s="43">
        <v>1375</v>
      </c>
    </row>
    <row r="300" spans="1:5" ht="63">
      <c r="A300" s="39" t="s">
        <v>373</v>
      </c>
      <c r="B300" s="41" t="s">
        <v>229</v>
      </c>
      <c r="C300" s="42">
        <v>1840072040</v>
      </c>
      <c r="D300" s="42"/>
      <c r="E300" s="43">
        <f>E301</f>
        <v>3706.4</v>
      </c>
    </row>
    <row r="301" spans="1:5" ht="31.5">
      <c r="A301" s="39" t="s">
        <v>191</v>
      </c>
      <c r="B301" s="41" t="s">
        <v>229</v>
      </c>
      <c r="C301" s="42">
        <v>1840072040</v>
      </c>
      <c r="D301" s="42">
        <v>600</v>
      </c>
      <c r="E301" s="43">
        <v>3706.4</v>
      </c>
    </row>
    <row r="302" spans="1:5" ht="47.25">
      <c r="A302" s="39" t="s">
        <v>325</v>
      </c>
      <c r="B302" s="41" t="s">
        <v>229</v>
      </c>
      <c r="C302" s="23" t="s">
        <v>329</v>
      </c>
      <c r="D302" s="42"/>
      <c r="E302" s="43">
        <f>E303</f>
        <v>2965.5</v>
      </c>
    </row>
    <row r="303" spans="1:5" ht="31.5">
      <c r="A303" s="39" t="s">
        <v>191</v>
      </c>
      <c r="B303" s="41" t="s">
        <v>229</v>
      </c>
      <c r="C303" s="23" t="s">
        <v>329</v>
      </c>
      <c r="D303" s="42">
        <v>600</v>
      </c>
      <c r="E303" s="43">
        <v>2965.5</v>
      </c>
    </row>
    <row r="304" spans="1:5" ht="31.5">
      <c r="A304" s="39" t="s">
        <v>191</v>
      </c>
      <c r="B304" s="41" t="s">
        <v>229</v>
      </c>
      <c r="C304" s="42">
        <v>1800045870</v>
      </c>
      <c r="D304" s="42"/>
      <c r="E304" s="43">
        <f>E305</f>
        <v>500</v>
      </c>
    </row>
    <row r="305" spans="1:5" ht="31.5">
      <c r="A305" s="39" t="s">
        <v>1</v>
      </c>
      <c r="B305" s="41" t="s">
        <v>229</v>
      </c>
      <c r="C305" s="42">
        <v>1800045870</v>
      </c>
      <c r="D305" s="42">
        <v>200</v>
      </c>
      <c r="E305" s="43">
        <v>500</v>
      </c>
    </row>
    <row r="306" spans="1:5" ht="15.75">
      <c r="A306" s="39" t="s">
        <v>107</v>
      </c>
      <c r="B306" s="41" t="s">
        <v>106</v>
      </c>
      <c r="C306" s="42"/>
      <c r="D306" s="42"/>
      <c r="E306" s="43">
        <f>E307+E309+E311</f>
        <v>9153.5</v>
      </c>
    </row>
    <row r="307" spans="1:5" ht="24.75" customHeight="1">
      <c r="A307" s="39" t="s">
        <v>69</v>
      </c>
      <c r="B307" s="41" t="s">
        <v>106</v>
      </c>
      <c r="C307" s="42">
        <v>1860044100</v>
      </c>
      <c r="D307" s="42"/>
      <c r="E307" s="43">
        <f>E308</f>
        <v>1134</v>
      </c>
    </row>
    <row r="308" spans="1:5" ht="31.5">
      <c r="A308" s="39" t="s">
        <v>191</v>
      </c>
      <c r="B308" s="41" t="s">
        <v>106</v>
      </c>
      <c r="C308" s="42">
        <v>1860044100</v>
      </c>
      <c r="D308" s="42">
        <v>600</v>
      </c>
      <c r="E308" s="43">
        <v>1134</v>
      </c>
    </row>
    <row r="309" spans="1:5" ht="63">
      <c r="A309" s="39" t="s">
        <v>373</v>
      </c>
      <c r="B309" s="41" t="s">
        <v>106</v>
      </c>
      <c r="C309" s="42">
        <v>1860072040</v>
      </c>
      <c r="D309" s="42"/>
      <c r="E309" s="43">
        <f>E310</f>
        <v>4633</v>
      </c>
    </row>
    <row r="310" spans="1:5" ht="31.5">
      <c r="A310" s="39" t="s">
        <v>191</v>
      </c>
      <c r="B310" s="41" t="s">
        <v>106</v>
      </c>
      <c r="C310" s="42">
        <v>1860072040</v>
      </c>
      <c r="D310" s="42">
        <v>600</v>
      </c>
      <c r="E310" s="43">
        <v>4633</v>
      </c>
    </row>
    <row r="311" spans="1:5" ht="47.25">
      <c r="A311" s="39" t="s">
        <v>325</v>
      </c>
      <c r="B311" s="41" t="s">
        <v>106</v>
      </c>
      <c r="C311" s="23" t="s">
        <v>382</v>
      </c>
      <c r="D311" s="42"/>
      <c r="E311" s="43">
        <f>E312</f>
        <v>3386.5</v>
      </c>
    </row>
    <row r="312" spans="1:5" ht="31.5">
      <c r="A312" s="39" t="s">
        <v>191</v>
      </c>
      <c r="B312" s="41" t="s">
        <v>106</v>
      </c>
      <c r="C312" s="23" t="s">
        <v>382</v>
      </c>
      <c r="D312" s="42">
        <v>600</v>
      </c>
      <c r="E312" s="43">
        <v>3386.5</v>
      </c>
    </row>
    <row r="313" spans="1:5" ht="47.25">
      <c r="A313" s="39" t="s">
        <v>202</v>
      </c>
      <c r="B313" s="41" t="s">
        <v>238</v>
      </c>
      <c r="C313" s="42">
        <v>1870045290</v>
      </c>
      <c r="D313" s="42"/>
      <c r="E313" s="43">
        <f>E314+E315+E316</f>
        <v>16321.900000000001</v>
      </c>
    </row>
    <row r="314" spans="1:5" ht="47.25">
      <c r="A314" s="39" t="s">
        <v>172</v>
      </c>
      <c r="B314" s="41" t="s">
        <v>238</v>
      </c>
      <c r="C314" s="42">
        <v>1870045290</v>
      </c>
      <c r="D314" s="42">
        <v>100</v>
      </c>
      <c r="E314" s="43">
        <v>11809.6</v>
      </c>
    </row>
    <row r="315" spans="1:5" ht="31.5">
      <c r="A315" s="39" t="s">
        <v>1</v>
      </c>
      <c r="B315" s="41" t="s">
        <v>238</v>
      </c>
      <c r="C315" s="42">
        <v>1870045290</v>
      </c>
      <c r="D315" s="42">
        <v>200</v>
      </c>
      <c r="E315" s="43">
        <v>4510.1</v>
      </c>
    </row>
    <row r="316" spans="1:5" ht="15.75">
      <c r="A316" s="39" t="s">
        <v>174</v>
      </c>
      <c r="B316" s="41" t="s">
        <v>238</v>
      </c>
      <c r="C316" s="42">
        <v>1870045290</v>
      </c>
      <c r="D316" s="42">
        <v>800</v>
      </c>
      <c r="E316" s="27">
        <v>2.2</v>
      </c>
    </row>
    <row r="317" spans="1:5" ht="15.75">
      <c r="A317" s="15" t="s">
        <v>137</v>
      </c>
      <c r="B317" s="28">
        <v>1000</v>
      </c>
      <c r="C317" s="28"/>
      <c r="D317" s="28"/>
      <c r="E317" s="29">
        <f>E318+E322+E347</f>
        <v>98146.1</v>
      </c>
    </row>
    <row r="318" spans="1:5" ht="15.75">
      <c r="A318" s="26" t="s">
        <v>129</v>
      </c>
      <c r="B318" s="5">
        <v>1001</v>
      </c>
      <c r="C318" s="5"/>
      <c r="D318" s="5"/>
      <c r="E318" s="27">
        <f>E320</f>
        <v>2391.4</v>
      </c>
    </row>
    <row r="319" spans="1:5" ht="47.25">
      <c r="A319" s="15" t="s">
        <v>217</v>
      </c>
      <c r="B319" s="28" t="s">
        <v>306</v>
      </c>
      <c r="C319" s="28" t="s">
        <v>64</v>
      </c>
      <c r="D319" s="28"/>
      <c r="E319" s="29">
        <f>E318</f>
        <v>2391.4</v>
      </c>
    </row>
    <row r="320" spans="1:5" ht="15.75">
      <c r="A320" s="26" t="s">
        <v>198</v>
      </c>
      <c r="B320" s="5">
        <v>1001</v>
      </c>
      <c r="C320" s="5" t="s">
        <v>43</v>
      </c>
      <c r="D320" s="5"/>
      <c r="E320" s="27">
        <f>E321</f>
        <v>2391.4</v>
      </c>
    </row>
    <row r="321" spans="1:5" ht="15.75">
      <c r="A321" s="26" t="s">
        <v>190</v>
      </c>
      <c r="B321" s="5">
        <v>1001</v>
      </c>
      <c r="C321" s="5" t="s">
        <v>43</v>
      </c>
      <c r="D321" s="5" t="s">
        <v>170</v>
      </c>
      <c r="E321" s="27">
        <v>2391.4</v>
      </c>
    </row>
    <row r="322" spans="1:5" ht="15.75">
      <c r="A322" s="19" t="s">
        <v>120</v>
      </c>
      <c r="B322" s="28" t="s">
        <v>207</v>
      </c>
      <c r="C322" s="28"/>
      <c r="D322" s="28"/>
      <c r="E322" s="29">
        <f>E323+E326+E331+E337+E344</f>
        <v>20886.8</v>
      </c>
    </row>
    <row r="323" spans="1:5" ht="68.25" customHeight="1">
      <c r="A323" s="19" t="s">
        <v>384</v>
      </c>
      <c r="B323" s="20">
        <v>1003</v>
      </c>
      <c r="C323" s="20" t="s">
        <v>64</v>
      </c>
      <c r="D323" s="20"/>
      <c r="E323" s="21">
        <f>E324</f>
        <v>1050.6</v>
      </c>
    </row>
    <row r="324" spans="1:5" ht="15.75">
      <c r="A324" s="26" t="s">
        <v>226</v>
      </c>
      <c r="B324" s="5" t="s">
        <v>207</v>
      </c>
      <c r="C324" s="5" t="s">
        <v>44</v>
      </c>
      <c r="D324" s="5"/>
      <c r="E324" s="27">
        <f>E325</f>
        <v>1050.6</v>
      </c>
    </row>
    <row r="325" spans="1:5" ht="31.5">
      <c r="A325" s="26" t="s">
        <v>191</v>
      </c>
      <c r="B325" s="5" t="s">
        <v>207</v>
      </c>
      <c r="C325" s="5" t="s">
        <v>44</v>
      </c>
      <c r="D325" s="5" t="s">
        <v>176</v>
      </c>
      <c r="E325" s="27">
        <v>1050.6</v>
      </c>
    </row>
    <row r="326" spans="1:5" ht="63">
      <c r="A326" s="19" t="s">
        <v>91</v>
      </c>
      <c r="B326" s="20" t="s">
        <v>207</v>
      </c>
      <c r="C326" s="20" t="s">
        <v>45</v>
      </c>
      <c r="D326" s="20"/>
      <c r="E326" s="24">
        <f>E327+E329</f>
        <v>3440.7</v>
      </c>
    </row>
    <row r="327" spans="1:5" ht="42.75" customHeight="1">
      <c r="A327" s="26" t="s">
        <v>385</v>
      </c>
      <c r="B327" s="5" t="s">
        <v>207</v>
      </c>
      <c r="C327" s="5" t="s">
        <v>383</v>
      </c>
      <c r="D327" s="23"/>
      <c r="E327" s="24">
        <f>E328</f>
        <v>3254.5</v>
      </c>
    </row>
    <row r="328" spans="1:5" ht="15.75">
      <c r="A328" s="26" t="s">
        <v>190</v>
      </c>
      <c r="B328" s="5" t="s">
        <v>207</v>
      </c>
      <c r="C328" s="5" t="s">
        <v>383</v>
      </c>
      <c r="D328" s="23" t="s">
        <v>170</v>
      </c>
      <c r="E328" s="24">
        <v>3254.5</v>
      </c>
    </row>
    <row r="329" spans="1:5" ht="73.5" customHeight="1">
      <c r="A329" s="26" t="s">
        <v>269</v>
      </c>
      <c r="B329" s="5" t="s">
        <v>207</v>
      </c>
      <c r="C329" s="5" t="s">
        <v>286</v>
      </c>
      <c r="D329" s="5"/>
      <c r="E329" s="27">
        <f>E330</f>
        <v>186.2</v>
      </c>
    </row>
    <row r="330" spans="1:5" ht="15.75">
      <c r="A330" s="26" t="s">
        <v>190</v>
      </c>
      <c r="B330" s="5" t="s">
        <v>207</v>
      </c>
      <c r="C330" s="5" t="s">
        <v>286</v>
      </c>
      <c r="D330" s="5" t="s">
        <v>170</v>
      </c>
      <c r="E330" s="27">
        <v>186.2</v>
      </c>
    </row>
    <row r="331" spans="1:5" ht="47.25">
      <c r="A331" s="8" t="s">
        <v>92</v>
      </c>
      <c r="B331" s="28" t="s">
        <v>207</v>
      </c>
      <c r="C331" s="28" t="s">
        <v>42</v>
      </c>
      <c r="D331" s="28"/>
      <c r="E331" s="29">
        <f>E332</f>
        <v>8829.5</v>
      </c>
    </row>
    <row r="332" spans="1:5" ht="31.5">
      <c r="A332" s="44" t="s">
        <v>94</v>
      </c>
      <c r="B332" s="23" t="s">
        <v>207</v>
      </c>
      <c r="C332" s="23" t="s">
        <v>95</v>
      </c>
      <c r="D332" s="23"/>
      <c r="E332" s="24">
        <f>E333+E335</f>
        <v>8829.5</v>
      </c>
    </row>
    <row r="333" spans="1:5" ht="47.25">
      <c r="A333" s="26" t="s">
        <v>93</v>
      </c>
      <c r="B333" s="5">
        <v>1003</v>
      </c>
      <c r="C333" s="5" t="s">
        <v>47</v>
      </c>
      <c r="D333" s="5"/>
      <c r="E333" s="27">
        <f>E334</f>
        <v>7844.9</v>
      </c>
    </row>
    <row r="334" spans="1:5" ht="31.5">
      <c r="A334" s="26" t="s">
        <v>191</v>
      </c>
      <c r="B334" s="5">
        <v>1003</v>
      </c>
      <c r="C334" s="5" t="s">
        <v>47</v>
      </c>
      <c r="D334" s="5" t="s">
        <v>176</v>
      </c>
      <c r="E334" s="27">
        <v>7844.9</v>
      </c>
    </row>
    <row r="335" spans="1:5" ht="63">
      <c r="A335" s="36" t="s">
        <v>4</v>
      </c>
      <c r="B335" s="5">
        <v>1003</v>
      </c>
      <c r="C335" s="5" t="s">
        <v>48</v>
      </c>
      <c r="D335" s="5"/>
      <c r="E335" s="27">
        <f>E336</f>
        <v>984.6</v>
      </c>
    </row>
    <row r="336" spans="1:5" ht="31.5">
      <c r="A336" s="26" t="s">
        <v>191</v>
      </c>
      <c r="B336" s="5">
        <v>1003</v>
      </c>
      <c r="C336" s="5" t="s">
        <v>48</v>
      </c>
      <c r="D336" s="5" t="s">
        <v>176</v>
      </c>
      <c r="E336" s="27">
        <v>984.6</v>
      </c>
    </row>
    <row r="337" spans="1:5" ht="31.5">
      <c r="A337" s="19" t="s">
        <v>2</v>
      </c>
      <c r="B337" s="20" t="s">
        <v>207</v>
      </c>
      <c r="C337" s="20" t="s">
        <v>49</v>
      </c>
      <c r="D337" s="20"/>
      <c r="E337" s="21">
        <f>E342+E338+E340</f>
        <v>4497</v>
      </c>
    </row>
    <row r="338" spans="1:5" ht="57" customHeight="1">
      <c r="A338" s="9" t="s">
        <v>300</v>
      </c>
      <c r="B338" s="23" t="s">
        <v>207</v>
      </c>
      <c r="C338" s="23" t="s">
        <v>301</v>
      </c>
      <c r="D338" s="23"/>
      <c r="E338" s="24">
        <f>E339</f>
        <v>3337.8</v>
      </c>
    </row>
    <row r="339" spans="1:5" ht="15.75">
      <c r="A339" s="26" t="s">
        <v>190</v>
      </c>
      <c r="B339" s="23" t="s">
        <v>207</v>
      </c>
      <c r="C339" s="23" t="s">
        <v>301</v>
      </c>
      <c r="D339" s="23" t="s">
        <v>170</v>
      </c>
      <c r="E339" s="24">
        <v>3337.8</v>
      </c>
    </row>
    <row r="340" spans="1:5" ht="31.5">
      <c r="A340" s="26" t="s">
        <v>108</v>
      </c>
      <c r="B340" s="23" t="s">
        <v>207</v>
      </c>
      <c r="C340" s="23" t="s">
        <v>109</v>
      </c>
      <c r="D340" s="23"/>
      <c r="E340" s="24">
        <f>E341</f>
        <v>842</v>
      </c>
    </row>
    <row r="341" spans="1:5" ht="15.75">
      <c r="A341" s="26" t="s">
        <v>190</v>
      </c>
      <c r="B341" s="23" t="s">
        <v>207</v>
      </c>
      <c r="C341" s="23" t="s">
        <v>109</v>
      </c>
      <c r="D341" s="23" t="s">
        <v>170</v>
      </c>
      <c r="E341" s="24">
        <v>842</v>
      </c>
    </row>
    <row r="342" spans="1:5" ht="70.5" customHeight="1">
      <c r="A342" s="26" t="s">
        <v>7</v>
      </c>
      <c r="B342" s="5" t="s">
        <v>207</v>
      </c>
      <c r="C342" s="5" t="s">
        <v>46</v>
      </c>
      <c r="D342" s="5"/>
      <c r="E342" s="27">
        <f>E343</f>
        <v>317.2</v>
      </c>
    </row>
    <row r="343" spans="1:5" ht="25.5" customHeight="1">
      <c r="A343" s="26" t="s">
        <v>190</v>
      </c>
      <c r="B343" s="5" t="s">
        <v>207</v>
      </c>
      <c r="C343" s="5" t="s">
        <v>46</v>
      </c>
      <c r="D343" s="5" t="s">
        <v>170</v>
      </c>
      <c r="E343" s="27">
        <v>317.2</v>
      </c>
    </row>
    <row r="344" spans="1:5" ht="66.75" customHeight="1">
      <c r="A344" s="15" t="s">
        <v>274</v>
      </c>
      <c r="B344" s="20" t="s">
        <v>207</v>
      </c>
      <c r="C344" s="20" t="s">
        <v>254</v>
      </c>
      <c r="D344" s="5"/>
      <c r="E344" s="29">
        <f>E345</f>
        <v>3069</v>
      </c>
    </row>
    <row r="345" spans="1:5" ht="63">
      <c r="A345" s="45" t="s">
        <v>279</v>
      </c>
      <c r="B345" s="23" t="s">
        <v>207</v>
      </c>
      <c r="C345" s="23" t="s">
        <v>275</v>
      </c>
      <c r="D345" s="5"/>
      <c r="E345" s="27">
        <f>E346</f>
        <v>3069</v>
      </c>
    </row>
    <row r="346" spans="1:5" ht="31.5">
      <c r="A346" s="9" t="s">
        <v>260</v>
      </c>
      <c r="B346" s="23" t="s">
        <v>207</v>
      </c>
      <c r="C346" s="23" t="s">
        <v>275</v>
      </c>
      <c r="D346" s="5" t="s">
        <v>179</v>
      </c>
      <c r="E346" s="27">
        <v>3069</v>
      </c>
    </row>
    <row r="347" spans="1:5" ht="15.75">
      <c r="A347" s="26" t="s">
        <v>208</v>
      </c>
      <c r="B347" s="5" t="s">
        <v>178</v>
      </c>
      <c r="C347" s="5"/>
      <c r="D347" s="5"/>
      <c r="E347" s="27">
        <f>E348+E367</f>
        <v>74867.90000000001</v>
      </c>
    </row>
    <row r="348" spans="1:5" ht="47.25">
      <c r="A348" s="15" t="s">
        <v>92</v>
      </c>
      <c r="B348" s="5" t="s">
        <v>178</v>
      </c>
      <c r="C348" s="5" t="s">
        <v>42</v>
      </c>
      <c r="D348" s="5"/>
      <c r="E348" s="27">
        <f>E349+E352+E354</f>
        <v>56820.200000000004</v>
      </c>
    </row>
    <row r="349" spans="1:5" ht="31.5">
      <c r="A349" s="26" t="s">
        <v>74</v>
      </c>
      <c r="B349" s="5" t="s">
        <v>178</v>
      </c>
      <c r="C349" s="5" t="s">
        <v>56</v>
      </c>
      <c r="D349" s="5"/>
      <c r="E349" s="27">
        <f>E350</f>
        <v>22062.9</v>
      </c>
    </row>
    <row r="350" spans="1:5" ht="47.25">
      <c r="A350" s="26" t="s">
        <v>204</v>
      </c>
      <c r="B350" s="5" t="s">
        <v>178</v>
      </c>
      <c r="C350" s="5" t="s">
        <v>65</v>
      </c>
      <c r="D350" s="5"/>
      <c r="E350" s="27">
        <f>E351</f>
        <v>22062.9</v>
      </c>
    </row>
    <row r="351" spans="1:5" ht="31.5">
      <c r="A351" s="26" t="s">
        <v>191</v>
      </c>
      <c r="B351" s="5" t="s">
        <v>178</v>
      </c>
      <c r="C351" s="5" t="s">
        <v>65</v>
      </c>
      <c r="D351" s="5" t="s">
        <v>176</v>
      </c>
      <c r="E351" s="27">
        <v>22062.9</v>
      </c>
    </row>
    <row r="352" spans="1:5" ht="63">
      <c r="A352" s="37" t="s">
        <v>278</v>
      </c>
      <c r="B352" s="5" t="s">
        <v>178</v>
      </c>
      <c r="C352" s="5" t="s">
        <v>60</v>
      </c>
      <c r="D352" s="5"/>
      <c r="E352" s="27">
        <f>E353</f>
        <v>624</v>
      </c>
    </row>
    <row r="353" spans="1:5" ht="15.75">
      <c r="A353" s="26" t="s">
        <v>173</v>
      </c>
      <c r="B353" s="5" t="s">
        <v>178</v>
      </c>
      <c r="C353" s="5" t="s">
        <v>60</v>
      </c>
      <c r="D353" s="5" t="s">
        <v>170</v>
      </c>
      <c r="E353" s="27">
        <v>624</v>
      </c>
    </row>
    <row r="354" spans="1:5" ht="75" customHeight="1">
      <c r="A354" s="9" t="s">
        <v>288</v>
      </c>
      <c r="B354" s="5" t="s">
        <v>178</v>
      </c>
      <c r="C354" s="5" t="s">
        <v>103</v>
      </c>
      <c r="D354" s="5"/>
      <c r="E354" s="27">
        <f>E355+E357+E359+E361+E363+E365</f>
        <v>34133.3</v>
      </c>
    </row>
    <row r="355" spans="1:5" ht="47.25">
      <c r="A355" s="9" t="s">
        <v>205</v>
      </c>
      <c r="B355" s="5" t="s">
        <v>178</v>
      </c>
      <c r="C355" s="5" t="s">
        <v>104</v>
      </c>
      <c r="D355" s="5"/>
      <c r="E355" s="27">
        <f>E356</f>
        <v>839.9</v>
      </c>
    </row>
    <row r="356" spans="1:5" ht="15.75">
      <c r="A356" s="26" t="s">
        <v>190</v>
      </c>
      <c r="B356" s="5" t="s">
        <v>178</v>
      </c>
      <c r="C356" s="5" t="s">
        <v>104</v>
      </c>
      <c r="D356" s="5" t="s">
        <v>170</v>
      </c>
      <c r="E356" s="27">
        <v>839.9</v>
      </c>
    </row>
    <row r="357" spans="1:5" ht="15.75">
      <c r="A357" s="26" t="s">
        <v>186</v>
      </c>
      <c r="B357" s="5" t="s">
        <v>178</v>
      </c>
      <c r="C357" s="5" t="s">
        <v>277</v>
      </c>
      <c r="D357" s="5"/>
      <c r="E357" s="27">
        <f>E358</f>
        <v>320</v>
      </c>
    </row>
    <row r="358" spans="1:5" ht="15.75">
      <c r="A358" s="26" t="s">
        <v>173</v>
      </c>
      <c r="B358" s="5" t="s">
        <v>178</v>
      </c>
      <c r="C358" s="5" t="s">
        <v>277</v>
      </c>
      <c r="D358" s="5" t="s">
        <v>168</v>
      </c>
      <c r="E358" s="27">
        <v>320</v>
      </c>
    </row>
    <row r="359" spans="1:5" ht="63">
      <c r="A359" s="36" t="s">
        <v>251</v>
      </c>
      <c r="B359" s="5" t="s">
        <v>178</v>
      </c>
      <c r="C359" s="5" t="s">
        <v>248</v>
      </c>
      <c r="D359" s="5"/>
      <c r="E359" s="27">
        <f>E360</f>
        <v>31036.7</v>
      </c>
    </row>
    <row r="360" spans="1:5" ht="15.75">
      <c r="A360" s="26" t="s">
        <v>190</v>
      </c>
      <c r="B360" s="5" t="s">
        <v>178</v>
      </c>
      <c r="C360" s="5" t="s">
        <v>248</v>
      </c>
      <c r="D360" s="5" t="s">
        <v>170</v>
      </c>
      <c r="E360" s="27">
        <v>31036.7</v>
      </c>
    </row>
    <row r="361" spans="1:5" ht="59.25" customHeight="1">
      <c r="A361" s="26" t="s">
        <v>87</v>
      </c>
      <c r="B361" s="5" t="s">
        <v>178</v>
      </c>
      <c r="C361" s="5" t="s">
        <v>296</v>
      </c>
      <c r="D361" s="5"/>
      <c r="E361" s="27">
        <f>E362</f>
        <v>1536.7</v>
      </c>
    </row>
    <row r="362" spans="1:5" ht="15.75">
      <c r="A362" s="26" t="s">
        <v>190</v>
      </c>
      <c r="B362" s="5" t="s">
        <v>178</v>
      </c>
      <c r="C362" s="5" t="s">
        <v>296</v>
      </c>
      <c r="D362" s="5" t="s">
        <v>170</v>
      </c>
      <c r="E362" s="27">
        <v>1536.7</v>
      </c>
    </row>
    <row r="363" spans="1:5" ht="58.5" customHeight="1">
      <c r="A363" s="26" t="s">
        <v>88</v>
      </c>
      <c r="B363" s="5" t="s">
        <v>178</v>
      </c>
      <c r="C363" s="5" t="s">
        <v>297</v>
      </c>
      <c r="D363" s="5"/>
      <c r="E363" s="27">
        <f>E364</f>
        <v>0</v>
      </c>
    </row>
    <row r="364" spans="1:5" ht="15.75">
      <c r="A364" s="26" t="s">
        <v>190</v>
      </c>
      <c r="B364" s="5" t="s">
        <v>178</v>
      </c>
      <c r="C364" s="5" t="s">
        <v>297</v>
      </c>
      <c r="D364" s="5" t="s">
        <v>170</v>
      </c>
      <c r="E364" s="27">
        <v>0</v>
      </c>
    </row>
    <row r="365" spans="1:5" ht="63">
      <c r="A365" s="36" t="s">
        <v>5</v>
      </c>
      <c r="B365" s="5" t="s">
        <v>178</v>
      </c>
      <c r="C365" s="5" t="s">
        <v>287</v>
      </c>
      <c r="D365" s="5"/>
      <c r="E365" s="27">
        <f>E366</f>
        <v>400</v>
      </c>
    </row>
    <row r="366" spans="1:5" ht="15.75">
      <c r="A366" s="26" t="s">
        <v>190</v>
      </c>
      <c r="B366" s="5" t="s">
        <v>178</v>
      </c>
      <c r="C366" s="5" t="s">
        <v>287</v>
      </c>
      <c r="D366" s="5" t="s">
        <v>170</v>
      </c>
      <c r="E366" s="27">
        <v>400</v>
      </c>
    </row>
    <row r="367" spans="1:5" ht="63">
      <c r="A367" s="19" t="s">
        <v>289</v>
      </c>
      <c r="B367" s="20" t="s">
        <v>178</v>
      </c>
      <c r="C367" s="20" t="s">
        <v>96</v>
      </c>
      <c r="D367" s="20"/>
      <c r="E367" s="21">
        <f>E368+E370</f>
        <v>18047.7</v>
      </c>
    </row>
    <row r="368" spans="1:5" ht="85.5" customHeight="1">
      <c r="A368" s="26" t="s">
        <v>307</v>
      </c>
      <c r="B368" s="5" t="s">
        <v>178</v>
      </c>
      <c r="C368" s="5" t="s">
        <v>302</v>
      </c>
      <c r="D368" s="5"/>
      <c r="E368" s="27">
        <f>E369</f>
        <v>13983.3</v>
      </c>
    </row>
    <row r="369" spans="1:5" ht="31.5">
      <c r="A369" s="26" t="s">
        <v>199</v>
      </c>
      <c r="B369" s="5" t="s">
        <v>178</v>
      </c>
      <c r="C369" s="5" t="s">
        <v>302</v>
      </c>
      <c r="D369" s="5" t="s">
        <v>179</v>
      </c>
      <c r="E369" s="27">
        <v>13983.3</v>
      </c>
    </row>
    <row r="370" spans="1:5" ht="63">
      <c r="A370" s="36" t="s">
        <v>270</v>
      </c>
      <c r="B370" s="5" t="s">
        <v>178</v>
      </c>
      <c r="C370" s="5" t="s">
        <v>97</v>
      </c>
      <c r="D370" s="5"/>
      <c r="E370" s="27">
        <f>E371</f>
        <v>4064.4</v>
      </c>
    </row>
    <row r="371" spans="1:5" ht="31.5">
      <c r="A371" s="26" t="s">
        <v>199</v>
      </c>
      <c r="B371" s="5" t="s">
        <v>178</v>
      </c>
      <c r="C371" s="5" t="s">
        <v>97</v>
      </c>
      <c r="D371" s="5" t="s">
        <v>179</v>
      </c>
      <c r="E371" s="27">
        <v>4064.4</v>
      </c>
    </row>
    <row r="372" spans="1:5" ht="15.75">
      <c r="A372" s="15" t="s">
        <v>155</v>
      </c>
      <c r="B372" s="28" t="s">
        <v>149</v>
      </c>
      <c r="C372" s="28"/>
      <c r="D372" s="28"/>
      <c r="E372" s="29">
        <f>E373</f>
        <v>29791.600000000002</v>
      </c>
    </row>
    <row r="373" spans="1:5" ht="15.75">
      <c r="A373" s="26" t="s">
        <v>214</v>
      </c>
      <c r="B373" s="5" t="s">
        <v>152</v>
      </c>
      <c r="C373" s="5"/>
      <c r="D373" s="5"/>
      <c r="E373" s="27">
        <f>E374</f>
        <v>29791.600000000002</v>
      </c>
    </row>
    <row r="374" spans="1:5" ht="31.5">
      <c r="A374" s="15" t="s">
        <v>218</v>
      </c>
      <c r="B374" s="28" t="s">
        <v>152</v>
      </c>
      <c r="C374" s="28" t="s">
        <v>66</v>
      </c>
      <c r="D374" s="28"/>
      <c r="E374" s="29">
        <f>E375+E377</f>
        <v>29791.600000000002</v>
      </c>
    </row>
    <row r="375" spans="1:5" ht="15.75">
      <c r="A375" s="26" t="s">
        <v>163</v>
      </c>
      <c r="B375" s="5" t="s">
        <v>152</v>
      </c>
      <c r="C375" s="5" t="s">
        <v>67</v>
      </c>
      <c r="D375" s="5"/>
      <c r="E375" s="27">
        <f>E376</f>
        <v>781.9</v>
      </c>
    </row>
    <row r="376" spans="1:5" ht="15.75">
      <c r="A376" s="26" t="s">
        <v>173</v>
      </c>
      <c r="B376" s="5" t="s">
        <v>152</v>
      </c>
      <c r="C376" s="5" t="s">
        <v>67</v>
      </c>
      <c r="D376" s="5" t="s">
        <v>168</v>
      </c>
      <c r="E376" s="27">
        <v>781.9</v>
      </c>
    </row>
    <row r="377" spans="1:5" ht="15.75">
      <c r="A377" s="26" t="s">
        <v>230</v>
      </c>
      <c r="B377" s="5" t="s">
        <v>152</v>
      </c>
      <c r="C377" s="5" t="s">
        <v>50</v>
      </c>
      <c r="D377" s="5"/>
      <c r="E377" s="27">
        <f>E378</f>
        <v>29009.7</v>
      </c>
    </row>
    <row r="378" spans="1:5" ht="31.5">
      <c r="A378" s="26" t="s">
        <v>191</v>
      </c>
      <c r="B378" s="5" t="s">
        <v>152</v>
      </c>
      <c r="C378" s="5" t="s">
        <v>50</v>
      </c>
      <c r="D378" s="5" t="s">
        <v>176</v>
      </c>
      <c r="E378" s="27">
        <v>29009.7</v>
      </c>
    </row>
    <row r="379" spans="1:5" ht="15.75">
      <c r="A379" s="15" t="s">
        <v>156</v>
      </c>
      <c r="B379" s="28" t="s">
        <v>153</v>
      </c>
      <c r="C379" s="28"/>
      <c r="D379" s="28"/>
      <c r="E379" s="21">
        <f>E380</f>
        <v>540</v>
      </c>
    </row>
    <row r="380" spans="1:5" ht="47.25">
      <c r="A380" s="15" t="s">
        <v>219</v>
      </c>
      <c r="B380" s="28" t="s">
        <v>153</v>
      </c>
      <c r="C380" s="28" t="s">
        <v>68</v>
      </c>
      <c r="D380" s="28"/>
      <c r="E380" s="29">
        <f>E381+E384</f>
        <v>540</v>
      </c>
    </row>
    <row r="381" spans="1:5" ht="15.75">
      <c r="A381" s="9" t="s">
        <v>240</v>
      </c>
      <c r="B381" s="23" t="s">
        <v>239</v>
      </c>
      <c r="C381" s="23"/>
      <c r="D381" s="23"/>
      <c r="E381" s="24">
        <f>E382</f>
        <v>240</v>
      </c>
    </row>
    <row r="382" spans="1:5" ht="15.75">
      <c r="A382" s="9" t="s">
        <v>241</v>
      </c>
      <c r="B382" s="23" t="s">
        <v>239</v>
      </c>
      <c r="C382" s="23" t="s">
        <v>51</v>
      </c>
      <c r="D382" s="23"/>
      <c r="E382" s="24">
        <f>E383</f>
        <v>240</v>
      </c>
    </row>
    <row r="383" spans="1:5" ht="15.75">
      <c r="A383" s="26" t="s">
        <v>173</v>
      </c>
      <c r="B383" s="23" t="s">
        <v>239</v>
      </c>
      <c r="C383" s="23" t="s">
        <v>51</v>
      </c>
      <c r="D383" s="23" t="s">
        <v>168</v>
      </c>
      <c r="E383" s="24">
        <v>240</v>
      </c>
    </row>
    <row r="384" spans="1:5" ht="15.75">
      <c r="A384" s="26" t="s">
        <v>133</v>
      </c>
      <c r="B384" s="5" t="s">
        <v>154</v>
      </c>
      <c r="C384" s="5"/>
      <c r="D384" s="5"/>
      <c r="E384" s="27">
        <f>E385</f>
        <v>300</v>
      </c>
    </row>
    <row r="385" spans="1:5" ht="31.5">
      <c r="A385" s="26" t="s">
        <v>200</v>
      </c>
      <c r="B385" s="5" t="s">
        <v>154</v>
      </c>
      <c r="C385" s="5" t="s">
        <v>52</v>
      </c>
      <c r="D385" s="5"/>
      <c r="E385" s="27">
        <f>E386</f>
        <v>300</v>
      </c>
    </row>
    <row r="386" spans="1:5" ht="15.75">
      <c r="A386" s="26" t="s">
        <v>173</v>
      </c>
      <c r="B386" s="5" t="s">
        <v>154</v>
      </c>
      <c r="C386" s="5" t="s">
        <v>52</v>
      </c>
      <c r="D386" s="5" t="s">
        <v>168</v>
      </c>
      <c r="E386" s="27">
        <v>300</v>
      </c>
    </row>
    <row r="387" spans="1:5" ht="31.5">
      <c r="A387" s="6" t="s">
        <v>71</v>
      </c>
      <c r="B387" s="46" t="s">
        <v>157</v>
      </c>
      <c r="C387" s="46"/>
      <c r="D387" s="46"/>
      <c r="E387" s="47">
        <f>E388</f>
        <v>36162.2</v>
      </c>
    </row>
    <row r="388" spans="1:5" ht="31.5">
      <c r="A388" s="15" t="s">
        <v>220</v>
      </c>
      <c r="B388" s="28" t="s">
        <v>157</v>
      </c>
      <c r="C388" s="28" t="s">
        <v>256</v>
      </c>
      <c r="D388" s="28"/>
      <c r="E388" s="29">
        <f>E389+E391</f>
        <v>36162.2</v>
      </c>
    </row>
    <row r="389" spans="1:5" ht="15.75">
      <c r="A389" s="1" t="s">
        <v>245</v>
      </c>
      <c r="B389" s="3">
        <v>1401</v>
      </c>
      <c r="C389" s="2" t="s">
        <v>257</v>
      </c>
      <c r="D389" s="2"/>
      <c r="E389" s="4">
        <f>E390</f>
        <v>9741.3</v>
      </c>
    </row>
    <row r="390" spans="1:5" ht="15.75">
      <c r="A390" s="1" t="s">
        <v>189</v>
      </c>
      <c r="B390" s="3">
        <v>1401</v>
      </c>
      <c r="C390" s="2" t="s">
        <v>257</v>
      </c>
      <c r="D390" s="2" t="s">
        <v>175</v>
      </c>
      <c r="E390" s="4">
        <v>9741.3</v>
      </c>
    </row>
    <row r="391" spans="1:5" ht="15.75">
      <c r="A391" s="1" t="s">
        <v>246</v>
      </c>
      <c r="B391" s="3">
        <v>1402</v>
      </c>
      <c r="C391" s="2" t="s">
        <v>258</v>
      </c>
      <c r="D391" s="2"/>
      <c r="E391" s="4">
        <f>E392</f>
        <v>26420.9</v>
      </c>
    </row>
    <row r="392" spans="1:5" ht="15.75">
      <c r="A392" s="1" t="s">
        <v>189</v>
      </c>
      <c r="B392" s="3">
        <v>1402</v>
      </c>
      <c r="C392" s="2" t="s">
        <v>258</v>
      </c>
      <c r="D392" s="2" t="s">
        <v>175</v>
      </c>
      <c r="E392" s="4">
        <v>26420.9</v>
      </c>
    </row>
  </sheetData>
  <mergeCells count="13">
    <mergeCell ref="A6:E6"/>
    <mergeCell ref="A7:E7"/>
    <mergeCell ref="A1:E1"/>
    <mergeCell ref="A3:E3"/>
    <mergeCell ref="A4:E4"/>
    <mergeCell ref="A5:E5"/>
    <mergeCell ref="A8:E8"/>
    <mergeCell ref="A10:E10"/>
    <mergeCell ref="E11:E12"/>
    <mergeCell ref="A11:A12"/>
    <mergeCell ref="B11:B12"/>
    <mergeCell ref="C11:C12"/>
    <mergeCell ref="D11:D12"/>
  </mergeCells>
  <printOptions/>
  <pageMargins left="0.7480314960629921" right="0.3937007874015748" top="0.35433070866141736" bottom="0.4330708661417323" header="0.2755905511811024" footer="0.2362204724409449"/>
  <pageSetup horizontalDpi="600" verticalDpi="600" orientation="portrait" paperSize="9" scale="68" r:id="rId1"/>
  <rowBreaks count="1" manualBreakCount="1">
    <brk id="35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WORK</cp:lastModifiedBy>
  <cp:lastPrinted>2018-06-04T13:47:32Z</cp:lastPrinted>
  <dcterms:created xsi:type="dcterms:W3CDTF">1996-10-08T23:32:33Z</dcterms:created>
  <dcterms:modified xsi:type="dcterms:W3CDTF">2018-06-21T08:24:49Z</dcterms:modified>
  <cp:category/>
  <cp:version/>
  <cp:contentType/>
  <cp:contentStatus/>
</cp:coreProperties>
</file>