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декабрь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<sst xmlns="http://schemas.openxmlformats.org/spreadsheetml/2006/main" count="814" uniqueCount="341">
  <si>
    <t>Муниципальная программа "Развитие транспортной системы муниципального района Белебеевский район Республики Башкортостан</t>
  </si>
  <si>
    <t xml:space="preserve">Муниципальная программа «Развитие системы образования, отдыха и оздоровления в муниципальном  районе Белебеевский район Республики Башкортостан»
</t>
  </si>
  <si>
    <t>Подпрограмма «Развитие дошкольного образования муниципального района Белебеевский район Республики Башкортостан»;</t>
  </si>
  <si>
    <t>Дошкольные образовательные организации</t>
  </si>
  <si>
    <t>1510073320</t>
  </si>
  <si>
    <t>Школы – детские сады, школы начальные, основные, средние и вечерние (сменные)</t>
  </si>
  <si>
    <t>1540073190</t>
  </si>
  <si>
    <t>Организации по внешкольной работе с детьми</t>
  </si>
  <si>
    <t>Организации в сфере образования</t>
  </si>
  <si>
    <t>Подпрограмма «Развитие системы отдыха и оздоровления детей, подростков и молодежи в муниципальном районе Белебеевский район Республики Башкортостан».</t>
  </si>
  <si>
    <t>Субвенции на осуществление государственных полномочий по организации отдыха и оздоровления детей-сирот и детей, оставшихся без попечения родителей</t>
  </si>
  <si>
    <t>Субвенции на осуществление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</si>
  <si>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1300044090</t>
  </si>
  <si>
    <t>Муниципальная программа «Укрепление единства российской нации и этнокультурное развитие народов Республики Башкортостан в муниципальном районе Белебеевский район Республики Башкортостан»</t>
  </si>
  <si>
    <t>Муниципальная программа  «Улучшение жилищных условий граждан, проживающих в сельской местности, в том числе молодых семей и молодых специалистов муниципального района Белебеевский район Республики Башкортостан»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</si>
  <si>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</si>
  <si>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2200000000</t>
  </si>
  <si>
    <t>22000R0820</t>
  </si>
  <si>
    <t>Субвенции на осуществление государственных полномочий по организации проведения мероприятий по обустройству, содержанию, строительству и консервации скотомогильников (биотермических ям)</t>
  </si>
  <si>
    <t>Муниципальная программа "Управление имуществом, находящимся в собственности муниципального района Белебеевский район Республики Башкортостан"</t>
  </si>
  <si>
    <t>1540043290</t>
  </si>
  <si>
    <t>1550000000</t>
  </si>
  <si>
    <t>1550043590</t>
  </si>
  <si>
    <t>Подпрограмма  "Реализация мер по социальной поддержке семей, воспитывающих детей-сирот и детей, оставшихся без попечения родителей муниципального района Белебеевский район Республики Башкортостан"</t>
  </si>
  <si>
    <t>1560000000</t>
  </si>
  <si>
    <t>Подпрограмма «Обеспечение реализации программы муниципального района Белебеевский район Республики Башкортостан»;</t>
  </si>
  <si>
    <t>1510073030</t>
  </si>
  <si>
    <t>1510073020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</si>
  <si>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</si>
  <si>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Наименование</t>
  </si>
  <si>
    <t>Сумма</t>
  </si>
  <si>
    <t>ВСЕГО</t>
  </si>
  <si>
    <t>Дорожное хозяйство</t>
  </si>
  <si>
    <t>(тыс. рублей)</t>
  </si>
  <si>
    <t>Мероприятия в области физической культуры и спорта</t>
  </si>
  <si>
    <t>Цср</t>
  </si>
  <si>
    <t>ВР</t>
  </si>
  <si>
    <t xml:space="preserve">муниципального района и непрограммным направлениям деятельности), </t>
  </si>
  <si>
    <t>100</t>
  </si>
  <si>
    <t>200</t>
  </si>
  <si>
    <t>800</t>
  </si>
  <si>
    <t>300</t>
  </si>
  <si>
    <t>Аппараты органов государственной власти Республики Башкортостан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</si>
  <si>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</si>
  <si>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</si>
  <si>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</si>
  <si>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500</t>
  </si>
  <si>
    <t>600</t>
  </si>
  <si>
    <t>400</t>
  </si>
  <si>
    <t>Муниципальная программа "Совершенстовование деятельности представительного органа местного самоуправления муниципального района Белебеевский район Республики Башкортостан</t>
  </si>
  <si>
    <t>Муниципальная программа"Совершенствование деятельности Администрации муниципального района Белебеевский район Республики Башкортостан</t>
  </si>
  <si>
    <t>Глава местной администрации (исполнительно-распорядительного органа муниципального образования)</t>
  </si>
  <si>
    <t>Непрограммные расходы</t>
  </si>
  <si>
    <t>Образование и обеспечение деятельности комиссий по делам несовершеннолетних и защите их прав</t>
  </si>
  <si>
    <t>Организация и осуществление деятельности по опеке и попечительству</t>
  </si>
  <si>
    <t>Создание и обеспечение деятельности административных комиссий</t>
  </si>
  <si>
    <t>Оценка недвижимости, признание прав и регулирование отношений по государственной собственности</t>
  </si>
  <si>
    <t>Межбюджетные трансферты</t>
  </si>
  <si>
    <t>Социальное обеспечение и иные выплаты населению</t>
  </si>
  <si>
    <t>Предоставление субсидий бюджетным, автономным учреждениям и иным некоммерческим организациям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</si>
  <si>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</si>
  <si>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Поисковые и аварийно-спасательные учреждения</t>
  </si>
  <si>
    <t>Школы-интернаты</t>
  </si>
  <si>
    <t>Учреждения в сфере отдыха и оздоровления</t>
  </si>
  <si>
    <t>Доплата к пенсии муниципальных служащих</t>
  </si>
  <si>
    <t>Капитальные вложения в объекты недвижимого имущества государственной (муниципальной) собственности</t>
  </si>
  <si>
    <t>Публикация муниципальных правовых актов и иной официальной информации</t>
  </si>
  <si>
    <t>Муниципальная программа "Управление муниципальными финансами муниципального района Белебеевский район Республики Башкортостан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</si>
  <si>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</si>
  <si>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Подпрограмма "Развитие дополнительного образования муниципального района Белебеевский район Республики Башкортостан"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</si>
  <si>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</si>
  <si>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</si>
  <si>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Подпрограмма "Развитие общего образования муниципального района Белебеевский район Республики Башкортостан"</t>
  </si>
  <si>
    <t xml:space="preserve">Распределение бюджетных ассигнований </t>
  </si>
  <si>
    <t>муниципального района Белебеевский район Республики Башкортостан</t>
  </si>
  <si>
    <t>Муниципальная программа "Совершенствование деятельности муниципального казенного учреждения Единая диспетчерская служба  муниципального района Белебеевский район Республики Башкортостан"</t>
  </si>
  <si>
    <t>Муниципальная программа "Развитие и поддержка малого и среднего предпринимательства в муниципальном районе Белебеевский район Республики Башкортостан"</t>
  </si>
  <si>
    <t>Муниципальная программа "Совершенствование  работы с детьми и молодежью в муниципальном районе Белебеевский район Республики Башкортостан"</t>
  </si>
  <si>
    <t>Муниципальная программа "Социальная поддержка отдельных категорий граждан в муниципальном районе Белебеевский район  Республики Башкортостан"</t>
  </si>
  <si>
    <t>Муниципальная программа "Развитие физической культуры и спорта  в муниципальном районе Белебеевский район Республики Башкортостан"</t>
  </si>
  <si>
    <t>Муниципальная  программа "Развитие аграрного сектора муниципального района Белебеевский район Республики Башкортостан на 2014-2016 годы"</t>
  </si>
  <si>
    <t>Муниципальная программа "Стимулирование развития жилищного строительства в муниципальном районе Белебеевский район Республики Башкортостан</t>
  </si>
  <si>
    <t>Муниципальная программа "Модернизация и реформирование жилищно-коммунального хозяйства в муниципальном районе Белебеевский район Республики Башкортостан</t>
  </si>
  <si>
    <t>Мероприятия в области социальной политики</t>
  </si>
  <si>
    <t>Центры спортивной подготовки (сборные команды)</t>
  </si>
  <si>
    <t>Учреждения в сфере общегосударственного управления</t>
  </si>
  <si>
    <t>Учреждения в сфере молодежной политики</t>
  </si>
  <si>
    <t>Дворцы и дома культуры, другие учреждения культуры</t>
  </si>
  <si>
    <t>Музеи и постоянные выставки</t>
  </si>
  <si>
    <t>Библиотеки</t>
  </si>
  <si>
    <t>Поддержка и мероприятия в сфере средств массовой информации</t>
  </si>
  <si>
    <t>Субвенции на осуществление государственных полномочий по организации проведения мероприятий по отлову и содержанию безнадзорных животных</t>
  </si>
  <si>
    <t>Мероприятия в сфере молодежной политики</t>
  </si>
  <si>
    <t>Закупка товаров, работ и услуг для обеспечения государственных (муниципальных) нужд</t>
  </si>
  <si>
    <t>Муниципальная программа  "Обеспечение жильем молодых семей  муниципального района Белебеевский район</t>
  </si>
  <si>
    <t>Муниципальная программа "Развитие культуры и  искусства  в муниципальном районе Белебеевский район Республики Башкортостан"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</si>
  <si>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</t>
  </si>
  <si>
    <t>Субвенции на проведение ремонта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лица из числа детей-сирот и детей, оста</t>
  </si>
  <si>
    <t>Субсидии на предоставление социальных выплат молодым семьям на приобретение (строительство) жилья за счет средств местных бюджетов</t>
  </si>
  <si>
    <t>0300000000</t>
  </si>
  <si>
    <t>0300002040</t>
  </si>
  <si>
    <t>0400000000</t>
  </si>
  <si>
    <t>0400002040</t>
  </si>
  <si>
    <t>0400002080</t>
  </si>
  <si>
    <t>0900000000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</si>
  <si>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</si>
  <si>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0400073060</t>
  </si>
  <si>
    <t>0400073080</t>
  </si>
  <si>
    <t>0400073090</t>
  </si>
  <si>
    <t>1200000000</t>
  </si>
  <si>
    <t>1200009020</t>
  </si>
  <si>
    <t>9900051180</t>
  </si>
  <si>
    <t>1400003290</t>
  </si>
  <si>
    <t>0800073140</t>
  </si>
  <si>
    <t>0800073340</t>
  </si>
  <si>
    <t>2100000000</t>
  </si>
  <si>
    <t>2100003150</t>
  </si>
  <si>
    <t>21000S2160</t>
  </si>
  <si>
    <t>1100000000</t>
  </si>
  <si>
    <t>2000074040</t>
  </si>
  <si>
    <t>1510042090</t>
  </si>
  <si>
    <t>1510073300</t>
  </si>
  <si>
    <t>1520042190</t>
  </si>
  <si>
    <t>1520042290</t>
  </si>
  <si>
    <t>1520073310</t>
  </si>
  <si>
    <t>1530042390</t>
  </si>
  <si>
    <t>1800000000</t>
  </si>
  <si>
    <t>0500043110</t>
  </si>
  <si>
    <t>0500043190</t>
  </si>
  <si>
    <t>0200002300</t>
  </si>
  <si>
    <t>0200005870</t>
  </si>
  <si>
    <t>1000000000</t>
  </si>
  <si>
    <t>17000S2200</t>
  </si>
  <si>
    <t>1520073160</t>
  </si>
  <si>
    <t>1520073170</t>
  </si>
  <si>
    <t>1700000000</t>
  </si>
  <si>
    <t>1900048290</t>
  </si>
  <si>
    <t>0700064410</t>
  </si>
  <si>
    <t>0700064450</t>
  </si>
  <si>
    <t>1400000000</t>
  </si>
  <si>
    <t>0800000000</t>
  </si>
  <si>
    <t>2000000000</t>
  </si>
  <si>
    <t>2000003610</t>
  </si>
  <si>
    <t>1510000000</t>
  </si>
  <si>
    <t>1520000000</t>
  </si>
  <si>
    <t>1520073040</t>
  </si>
  <si>
    <t>1520073050</t>
  </si>
  <si>
    <t>1520073100</t>
  </si>
  <si>
    <t>1530000000</t>
  </si>
  <si>
    <t>0500000000</t>
  </si>
  <si>
    <t>1300000000</t>
  </si>
  <si>
    <t>0200000000</t>
  </si>
  <si>
    <t>1510073010</t>
  </si>
  <si>
    <t>1900000000</t>
  </si>
  <si>
    <t>1900041870</t>
  </si>
  <si>
    <t>0700000000</t>
  </si>
  <si>
    <t>Государственная поддержка в сфере культуры, кинематографии</t>
  </si>
  <si>
    <t xml:space="preserve">группам видов расходов классификации расходов бюджета </t>
  </si>
  <si>
    <t>Мероприятия в сфере культуры, кинематографии</t>
  </si>
  <si>
    <t>1560073150</t>
  </si>
  <si>
    <t>2400000000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</si>
  <si>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</t>
  </si>
  <si>
    <t>Субвенции на финансовое обеспечение получения дошкольного образования в частных дошкольных образовательных организациях посредством предоставления указанным образовательным организациям субсидий на возмещение затрат, включая расходы на оплату труда, приоб</t>
  </si>
  <si>
    <t>Субвенции на осуществление государственных полномочий по социальной поддержке детей-сирот и детей, оставшихся без попечения родителей (за исключением детей, обучающихся в федеральных образовательных организациях), кроме полномочий по содержанию детей-сиро</t>
  </si>
  <si>
    <t>0940002040</t>
  </si>
  <si>
    <t>0920071020</t>
  </si>
  <si>
    <t>0920071050</t>
  </si>
  <si>
    <t>Муниципальная программа "Развитие архивного дела в муниципальном районе Белебеевский район Республики Башкортостан"</t>
  </si>
  <si>
    <t>2500000000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</si>
  <si>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</si>
  <si>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Капитальные вложения в объекты государственной (муниципальной) собственности</t>
  </si>
  <si>
    <t>Субвенции на осуществление государственных полномочий по обеспечению жилыми помещениями инвалидов и семей, имеющих детей-инвалидов, нуждающихся в жилых помещениях, предоставляемых по договорам социального найма, вставших на учет после 1 января 2005 года и страдающих тяжелыми формами хронических заболеваний</t>
  </si>
  <si>
    <t>на 2018 год</t>
  </si>
  <si>
    <t xml:space="preserve"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</t>
  </si>
  <si>
    <t>2300021910</t>
  </si>
  <si>
    <t>2400073350</t>
  </si>
  <si>
    <t>2500002040</t>
  </si>
  <si>
    <t>1560052600</t>
  </si>
  <si>
    <t>Мероприятия для детей и молодежи</t>
  </si>
  <si>
    <t>1560073210</t>
  </si>
  <si>
    <t>Приложение 12
к решению Совета муниципального района
Белебеевский район Республики Башкортостан
от 26 декабря 2017 года № 209
«О бюджете муниципального района Белебеевский район Республики Башкортостан на 2018 год и на плановый период 2019 и 2020 годов»</t>
  </si>
  <si>
    <t>0600000000</t>
  </si>
  <si>
    <t>Обеспечение питанием обучающихся с ограниченными возможностями здоровья в муниципальных организациях, осуществляющих образовательную деятельность</t>
  </si>
  <si>
    <t>15200S2080</t>
  </si>
  <si>
    <t>1540000000</t>
  </si>
  <si>
    <t>1560073180</t>
  </si>
  <si>
    <t>Содержание, ремонт, капитальный ремонт, строительство и реконструкция автомобильных дорог общего пользования местного значения</t>
  </si>
  <si>
    <t>220073360</t>
  </si>
  <si>
    <t>2700002990</t>
  </si>
  <si>
    <t>1520043690</t>
  </si>
  <si>
    <t>Муниципальная программа"Формирование современной городской среды"</t>
  </si>
  <si>
    <t>2600000000</t>
  </si>
  <si>
    <t>2700000000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</si>
  <si>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(за исключением расходов, софинансируемы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</si>
  <si>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</si>
  <si>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15200L0970</t>
  </si>
  <si>
    <t>Поэтапное доведение к 2018 году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</si>
  <si>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15300S2050</t>
  </si>
  <si>
    <t>18500S2050</t>
  </si>
  <si>
    <t>Поэтапное доведение к 2018 году средней заработной платы работников муниципальных учреждений культуры до средней заработной платы в Республике Башкортостан</t>
  </si>
  <si>
    <t>18100S2040</t>
  </si>
  <si>
    <t>18200S2040</t>
  </si>
  <si>
    <t>18300S2040</t>
  </si>
  <si>
    <t>18400S2040</t>
  </si>
  <si>
    <t>Мероприятия в области строительства, архитектуры и градостроительства</t>
  </si>
  <si>
    <t>1110003380</t>
  </si>
  <si>
    <t>Содержание и обслуживание муниципальной казны</t>
  </si>
  <si>
    <t>1200009040</t>
  </si>
  <si>
    <t>13000S2040</t>
  </si>
  <si>
    <t>1560073060</t>
  </si>
  <si>
    <t>Мероприятия по развитию газификации в сельской местности</t>
  </si>
  <si>
    <t>11000L5671</t>
  </si>
  <si>
    <t>Мероприятия по развитию водоснабжения в сельской местности</t>
  </si>
  <si>
    <t xml:space="preserve">по разделам, подразделам, целевым статьям (муниципальным программам  </t>
  </si>
  <si>
    <t>Управление имуществом, находящимся в собственности муниципального района Белебеевский район Республики Башкортостан"</t>
  </si>
  <si>
    <t>1210009020</t>
  </si>
  <si>
    <t>1210009040</t>
  </si>
  <si>
    <t>Муниципальная программа  "Снижение рисков и смягчение последствий          чрезвычайных ситуаций природного и техногенного характера             муниципального района Белебеевский район РБ"</t>
  </si>
  <si>
    <t>Повышение безопасности  населения и защищенности  потенциально опасных объектов  экономики от угроз    природного и техногенного  характера  на территории  муниципального района Белебеевский район Республики Башкортостан</t>
  </si>
  <si>
    <t>2310021910</t>
  </si>
  <si>
    <t>Муниципальная программа "Пожарная безопасность сельского поселения  муниципального района Белебеевский район Республики Башкортостан на 2016-2017    годы"</t>
  </si>
  <si>
    <t>1600000000</t>
  </si>
  <si>
    <t>1600074040</t>
  </si>
  <si>
    <t>2100074040</t>
  </si>
  <si>
    <t>подпрограмма "Обеспечение муниципального район Белебеевский район Республики Башкортостан  документами  территориального планирования, документами градостроительного зонирования</t>
  </si>
  <si>
    <t>Субсидии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бюджета Республики Башкортостан</t>
  </si>
  <si>
    <t>1100096020</t>
  </si>
  <si>
    <t>11300L5672</t>
  </si>
  <si>
    <t>Субсидии на софинансирование проектов развития общественной инфраструктуры, основанных на местных инициативах</t>
  </si>
  <si>
    <t>2000072470</t>
  </si>
  <si>
    <t>Реализация проектов развития общественной инфраструктуры, основанных на местных инициативах за счет средств местных бюджетов</t>
  </si>
  <si>
    <t>15200S2471</t>
  </si>
  <si>
    <t>Реализация проектов развития общественной инфраструктуры, основанных на местных инициативах, за счет средств, поступивших от физических лиц</t>
  </si>
  <si>
    <t>15200S2472</t>
  </si>
  <si>
    <t>Реализация проектов развития общественной инфраструктуры, основанных на местных инициативах, за счет средств, поступивших от юридических лиц</t>
  </si>
  <si>
    <t>15200S2473</t>
  </si>
  <si>
    <t>1850042390</t>
  </si>
  <si>
    <t>1810000000</t>
  </si>
  <si>
    <t>1820000000</t>
  </si>
  <si>
    <t>1830000000</t>
  </si>
  <si>
    <t>1840000000</t>
  </si>
  <si>
    <t>18600S2040</t>
  </si>
  <si>
    <t>Улучшение жилищных условий граждан, проживающих в сельской местности</t>
  </si>
  <si>
    <t>10000L5675</t>
  </si>
  <si>
    <t>Субвенции на обеспечение бесплатным проездом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</t>
  </si>
  <si>
    <r>
      <t xml:space="preserve">Муниципальная программа «Обеспечение жильем детей-сирот </t>
    </r>
    <r>
      <rPr>
        <b/>
        <sz val="12"/>
        <color indexed="8"/>
        <rFont val="Times New Roman"/>
        <family val="1"/>
      </rPr>
      <t xml:space="preserve">и детей, оставшихся без попечения родителей, лиц из числа детей-сирот и детей, оставшихся без попечения родителей </t>
    </r>
    <r>
      <rPr>
        <b/>
        <sz val="12"/>
        <rFont val="Times New Roman"/>
        <family val="1"/>
      </rPr>
      <t>в муниципальном районе Белебеевский район Республики Башкортостан»</t>
    </r>
  </si>
  <si>
    <t>Дотации на выравнивание бюджетной обеспеченности</t>
  </si>
  <si>
    <t>Дотации на поддержку мер по обеспечению сбалансированности бюджетов</t>
  </si>
  <si>
    <t>Подпрограмма "Организация библиотечного  обслуживания  населения"</t>
  </si>
  <si>
    <t>Подпрограмма "Cоздание условий  для организации досуга и обеспечения  жителей поселений  услугами организаций культуры"</t>
  </si>
  <si>
    <t>Подпрограмма "Организация  деятельности  музеев муниципального района"</t>
  </si>
  <si>
    <t>Подпрограмма "Развитие  дополнительного образования в сфере культуры и искусства"</t>
  </si>
  <si>
    <t>1850000000</t>
  </si>
  <si>
    <t>Подпрограмма "Организация  деятельности  учреждений, обеспечивающих  показ кинофильмов"</t>
  </si>
  <si>
    <t>1870000000</t>
  </si>
  <si>
    <t>1100003380</t>
  </si>
  <si>
    <t>Поддержка отрасли культуры</t>
  </si>
  <si>
    <t>05000S2010</t>
  </si>
  <si>
    <t>Cофинансирование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</si>
  <si>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11000S2190</t>
  </si>
  <si>
    <t>Осуществление мероприятий по строительству распределительных газовых сетей в населенных пунктах Республики Башкортостан</t>
  </si>
  <si>
    <t>11300S2250</t>
  </si>
  <si>
    <t>1130003380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</si>
  <si>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</si>
  <si>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0200010470</t>
  </si>
  <si>
    <t>Государственная поддержка малого и среднего предпринимательства, включая крестьянские (фермерские) хозяйства, а также реализация мероприятий по поддержке молодежного предпринимательства</t>
  </si>
  <si>
    <t>06000L5270</t>
  </si>
  <si>
    <t>Поддержка мероприятий муниципальных программ развития субъектов малого и среднего предпринимательства</t>
  </si>
  <si>
    <t>06000S2490</t>
  </si>
  <si>
    <t>Муниципальная программа "Обеспечение информационной открытости органов местного самоуправления в  муниципальном районе Белебеевский район Республики Башкортостан</t>
  </si>
  <si>
    <t>подпрограмма "Обеспечение муниципального района  Белебеевский район  планировочной документацией"</t>
  </si>
  <si>
    <t>1120003380</t>
  </si>
  <si>
    <t>подпрограмма "Обеспечение муниципального района  Белебеевский район  планировочной документацией"Субсидии на проведение комплексных кадастровых работ в рамках федеральной целевой программы «Развитие единой государственной системы регистрации прав и кадастрового учета недвижимости (2014–2020 годы)»</t>
  </si>
  <si>
    <t>11200L5110</t>
  </si>
  <si>
    <t>подпрограмма "Обеспечение муниципального района  Белебеевский район  планировочной документацией"Осуществление мероприятий по обеспечению территории Республики Башкортостан документацией по планировке территорий</t>
  </si>
  <si>
    <t>11200S2170</t>
  </si>
  <si>
    <t>подпрограмма "Развитие сетей инженерного обеспечения в проектируемых микрорайонах индивидуальной  жилой застройки   в 2018-2022 годах.Мероприятия в области строительства, архитектуры и градостроительства</t>
  </si>
  <si>
    <t>подпрограмма "Развитие сетей инженерного обеспечения в проектируемых микрорайонах индивидуальной  жилой застройки   в 2018-2022 годахМероприятия по развитию водоснабжения в сельской местности</t>
  </si>
  <si>
    <t>13000L5190</t>
  </si>
  <si>
    <t>Реализация проектов развития общественной инфраструктуры, основанных на местных инициативах, за счет средств бюджетов</t>
  </si>
  <si>
    <t>13000S2471</t>
  </si>
  <si>
    <t>13000S2472</t>
  </si>
  <si>
    <t>13000S2473</t>
  </si>
  <si>
    <t>150000000</t>
  </si>
  <si>
    <t>15100S2010</t>
  </si>
  <si>
    <t>Текущее содержание введенных дополнительных мест в дошкольных образовательных организациях</t>
  </si>
  <si>
    <t>15100S2030</t>
  </si>
  <si>
    <t>15200S2010</t>
  </si>
  <si>
    <t>Осуществление мероприятий по созданию новых мест в общеобразовательных организациях за счет капитального ремонта</t>
  </si>
  <si>
    <t>15200S2020</t>
  </si>
  <si>
    <t>Реализация мероприятий по развитию образовательных организаций</t>
  </si>
  <si>
    <t>15200S2520</t>
  </si>
  <si>
    <t>15300S2010</t>
  </si>
  <si>
    <t>15300S2520</t>
  </si>
  <si>
    <t>Оздоровление детей за счет средств муниципальных образований</t>
  </si>
  <si>
    <t>1540043240</t>
  </si>
  <si>
    <t>15400S2010</t>
  </si>
  <si>
    <t>Проведение капитального и текущего ремонта и приобретение оборудования для муниципальных стационарных загородных детских оздоровительных лагерей</t>
  </si>
  <si>
    <t>15400S2530</t>
  </si>
  <si>
    <t>1600072470</t>
  </si>
  <si>
    <t>1800045870</t>
  </si>
  <si>
    <t>18100L5190</t>
  </si>
  <si>
    <t>18100S2010</t>
  </si>
  <si>
    <t>18200S2010</t>
  </si>
  <si>
    <t>Подпрограмма "Создание  условий  для массового отдыха  жителей поселений"</t>
  </si>
  <si>
    <t>18400S2010</t>
  </si>
  <si>
    <t>18500L5190</t>
  </si>
  <si>
    <t>18500S2010</t>
  </si>
  <si>
    <t>Реализация мероприятий государственной программы Российской Федерации «Доступная среда» на 2011–2020 годы</t>
  </si>
  <si>
    <t>18600L0272</t>
  </si>
  <si>
    <t>Подготовка "Координация   деятельности и обслуживание подведоственных учреждений"</t>
  </si>
  <si>
    <t>19000S2010</t>
  </si>
  <si>
    <t>Иные межбюджетные трансферты на премирование победителей республиканского конкурса «Лучший многоквартирный дом»</t>
  </si>
  <si>
    <t>2000074050</t>
  </si>
  <si>
    <t>Иные межбюджетные трансферты на премирование победителей республиканского этапа Всероссийского конкурса «Лучшая муниципальная практика»</t>
  </si>
  <si>
    <t>26000L5550</t>
  </si>
  <si>
    <t xml:space="preserve">Муниципальная программа "Обеспечение  качественного бухгалтерского и налогового учета в муниципальном казенном учреждении Централизованная бухгалтерия органов местного самоуправления муниципального района Белебеевский район Республики Башкортостан" </t>
  </si>
  <si>
    <t>Муниципальная программа "Развития проектов по по благоустройству дворовых территорий ГП город Белебей МР БР РБ,основанных на местных инициативах"</t>
  </si>
  <si>
    <t>Проведение выборов в представительные органы муниципального образования</t>
  </si>
  <si>
    <t>9900000220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</si>
  <si>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</si>
  <si>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9900051200</t>
  </si>
  <si>
    <t>Иные межбюджетные трансферты на премирование муниципальных образований Республики Башкортостан по итогам конкурса «Лучшее муниципальное образование Республики Башкортостан»</t>
  </si>
  <si>
    <t>9900074080</t>
  </si>
  <si>
    <t>Иные безвозмездные и безвозвратные перечисления</t>
  </si>
  <si>
    <t>21000S2471</t>
  </si>
  <si>
    <t>17000S2210</t>
  </si>
  <si>
    <t>Предоставление социальных выплат молодым семьям при рождении (усыновлении) ребенка (детей)</t>
  </si>
  <si>
    <t>29000S2480</t>
  </si>
  <si>
    <t>Реализация проектов по благоустройству дворовых территорий, основанных на местных инициативах, за счет средств бюджетов</t>
  </si>
  <si>
    <t>0920074000</t>
  </si>
  <si>
    <t>Управление имуществом, находящимся в собственности муниципального района Белебеевский район Республики Башкортостан</t>
  </si>
  <si>
    <t>Муниципальная программа "Обеспечение жильем граждан, состоящих на учете в качестве нуждающихся жилых помещениях, предоставляемых  по договорам социального найма в муниципальном районе Белебеевский район Республики Башкортостан"</t>
  </si>
  <si>
    <t>Обеспечение устойчивого функционирования коммунальных организаций, поставляющих коммунальные ресурсы для предоставления коммунальных услуг населению по тарифам, не обеспечивающим возмещение издержек, и подготовки объектов коммунального хозяйства к работе в осенне-зимний период</t>
  </si>
  <si>
    <t>20000S2350</t>
  </si>
  <si>
    <t>20000S2471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</si>
  <si>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предоставлению набора школьно-письменных принадлежностей первоклассникам</t>
  </si>
  <si>
    <t>1520073370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</si>
  <si>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</si>
  <si>
    <t>18200S2580</t>
  </si>
  <si>
    <t>13200S2010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</si>
</sst>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10" xfId="0" applyFont="1" applyFill="1" applyBorder="1" applyAlignment="1" applyProtection="1">
      <alignment wrapText="1"/>
      <protection locked="0"/>
    </xf>
    <xf numFmtId="49" fontId="3" fillId="0" borderId="10" xfId="0" applyNumberFormat="1" applyFont="1" applyFill="1" applyBorder="1" applyAlignment="1" applyProtection="1">
      <alignment horizontal="center"/>
      <protection locked="0"/>
    </xf>
    <xf numFmtId="49" fontId="3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 vertical="justify"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wrapText="1"/>
      <protection locked="0"/>
    </xf>
    <xf numFmtId="49" fontId="4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vertical="justify" wrapText="1"/>
    </xf>
    <xf numFmtId="0" fontId="3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/>
    </xf>
    <xf numFmtId="181" fontId="4" fillId="0" borderId="10" xfId="0" applyNumberFormat="1" applyFont="1" applyFill="1" applyBorder="1" applyAlignment="1">
      <alignment horizontal="center"/>
    </xf>
    <xf numFmtId="181" fontId="4" fillId="0" borderId="10" xfId="0" applyNumberFormat="1" applyFont="1" applyFill="1" applyBorder="1" applyAlignment="1">
      <alignment horizontal="center"/>
    </xf>
    <xf numFmtId="181" fontId="4" fillId="0" borderId="10" xfId="0" applyNumberFormat="1" applyFont="1" applyFill="1" applyBorder="1" applyAlignment="1">
      <alignment horizontal="center" wrapText="1"/>
    </xf>
    <xf numFmtId="181" fontId="3" fillId="0" borderId="10" xfId="0" applyNumberFormat="1" applyFont="1" applyFill="1" applyBorder="1" applyAlignment="1" applyProtection="1">
      <alignment horizontal="center"/>
      <protection locked="0"/>
    </xf>
    <xf numFmtId="181" fontId="3" fillId="0" borderId="10" xfId="0" applyNumberFormat="1" applyFont="1" applyFill="1" applyBorder="1" applyAlignment="1">
      <alignment horizontal="center" wrapText="1"/>
    </xf>
    <xf numFmtId="181" fontId="3" fillId="0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wrapText="1"/>
    </xf>
    <xf numFmtId="180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81" fontId="3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right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/>
    </xf>
    <xf numFmtId="0" fontId="6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8"/>
  <sheetViews>
    <sheetView tabSelected="1" zoomScale="75" zoomScaleNormal="75" zoomScalePageLayoutView="0" workbookViewId="0" topLeftCell="A346">
      <selection activeCell="A355" sqref="A355"/>
    </sheetView>
  </sheetViews>
  <sheetFormatPr defaultColWidth="9.140625" defaultRowHeight="12.75"/>
  <cols>
    <col min="1" max="1" width="67.421875" style="7" customWidth="1"/>
    <col min="2" max="2" width="13.28125" style="25" customWidth="1"/>
    <col min="3" max="3" width="8.28125" style="25" customWidth="1"/>
    <col min="4" max="4" width="13.421875" style="25" customWidth="1"/>
    <col min="5" max="16384" width="9.140625" style="5" customWidth="1"/>
  </cols>
  <sheetData>
    <row r="1" spans="1:4" ht="107.25" customHeight="1">
      <c r="A1" s="43" t="s">
        <v>180</v>
      </c>
      <c r="B1" s="47"/>
      <c r="C1" s="47"/>
      <c r="D1" s="47"/>
    </row>
    <row r="3" spans="1:4" ht="15.75">
      <c r="A3" s="44" t="s">
        <v>73</v>
      </c>
      <c r="B3" s="44"/>
      <c r="C3" s="44"/>
      <c r="D3" s="44"/>
    </row>
    <row r="4" spans="1:4" ht="15.75">
      <c r="A4" s="44" t="s">
        <v>74</v>
      </c>
      <c r="B4" s="44"/>
      <c r="C4" s="44"/>
      <c r="D4" s="44"/>
    </row>
    <row r="5" spans="1:4" ht="15.75">
      <c r="A5" s="44" t="s">
        <v>213</v>
      </c>
      <c r="B5" s="44"/>
      <c r="C5" s="44"/>
      <c r="D5" s="44"/>
    </row>
    <row r="6" spans="1:4" s="7" customFormat="1" ht="15.75">
      <c r="A6" s="40" t="s">
        <v>37</v>
      </c>
      <c r="B6" s="40"/>
      <c r="C6" s="40"/>
      <c r="D6" s="40"/>
    </row>
    <row r="7" spans="1:4" s="7" customFormat="1" ht="15.75">
      <c r="A7" s="40" t="s">
        <v>157</v>
      </c>
      <c r="B7" s="40"/>
      <c r="C7" s="40"/>
      <c r="D7" s="40"/>
    </row>
    <row r="8" spans="1:4" s="7" customFormat="1" ht="15.75">
      <c r="A8" s="40" t="s">
        <v>172</v>
      </c>
      <c r="B8" s="40"/>
      <c r="C8" s="40"/>
      <c r="D8" s="40"/>
    </row>
    <row r="9" spans="1:4" s="7" customFormat="1" ht="15.75">
      <c r="A9" s="8"/>
      <c r="B9" s="6"/>
      <c r="C9" s="6"/>
      <c r="D9" s="6"/>
    </row>
    <row r="10" spans="1:4" s="7" customFormat="1" ht="15.75">
      <c r="A10" s="41" t="s">
        <v>33</v>
      </c>
      <c r="B10" s="41"/>
      <c r="C10" s="41"/>
      <c r="D10" s="41"/>
    </row>
    <row r="11" spans="1:4" s="7" customFormat="1" ht="15.75">
      <c r="A11" s="42" t="s">
        <v>29</v>
      </c>
      <c r="B11" s="42" t="s">
        <v>35</v>
      </c>
      <c r="C11" s="42" t="s">
        <v>36</v>
      </c>
      <c r="D11" s="42" t="s">
        <v>30</v>
      </c>
    </row>
    <row r="12" spans="1:4" s="7" customFormat="1" ht="15.75">
      <c r="A12" s="45"/>
      <c r="B12" s="46"/>
      <c r="C12" s="46"/>
      <c r="D12" s="46"/>
    </row>
    <row r="13" spans="1:4" s="7" customFormat="1" ht="15.75">
      <c r="A13" s="9">
        <v>1</v>
      </c>
      <c r="B13" s="9">
        <v>3</v>
      </c>
      <c r="C13" s="9">
        <v>4</v>
      </c>
      <c r="D13" s="9">
        <v>5</v>
      </c>
    </row>
    <row r="14" spans="1:4" s="7" customFormat="1" ht="15.75">
      <c r="A14" s="10" t="s">
        <v>31</v>
      </c>
      <c r="B14" s="11"/>
      <c r="C14" s="11"/>
      <c r="D14" s="30">
        <f>D15+D22+D27+D44+D51-0.2+D56+D61+D66+D77+D80+D103+D113+D130+D134+D226+D231+D236+D291+D299+D314+D324+D329+D332+D335+D338+D341+D346+D349</f>
        <v>1827384.1000000003</v>
      </c>
    </row>
    <row r="15" spans="1:4" s="7" customFormat="1" ht="47.25">
      <c r="A15" s="10" t="s">
        <v>78</v>
      </c>
      <c r="B15" s="12" t="s">
        <v>151</v>
      </c>
      <c r="C15" s="12"/>
      <c r="D15" s="28">
        <f>D16+D18+D20</f>
        <v>2987.7</v>
      </c>
    </row>
    <row r="16" spans="1:4" s="39" customFormat="1" ht="15.75">
      <c r="A16" s="13" t="s">
        <v>64</v>
      </c>
      <c r="B16" s="3" t="s">
        <v>129</v>
      </c>
      <c r="C16" s="3"/>
      <c r="D16" s="27">
        <f>D17</f>
        <v>1902.5</v>
      </c>
    </row>
    <row r="17" spans="1:4" s="39" customFormat="1" ht="15.75">
      <c r="A17" s="13" t="s">
        <v>58</v>
      </c>
      <c r="B17" s="3" t="s">
        <v>129</v>
      </c>
      <c r="C17" s="3" t="s">
        <v>41</v>
      </c>
      <c r="D17" s="27">
        <v>1902.5</v>
      </c>
    </row>
    <row r="18" spans="1:4" s="39" customFormat="1" ht="15.75">
      <c r="A18" s="13" t="s">
        <v>83</v>
      </c>
      <c r="B18" s="3" t="s">
        <v>130</v>
      </c>
      <c r="C18" s="3"/>
      <c r="D18" s="27">
        <f>D19</f>
        <v>1031</v>
      </c>
    </row>
    <row r="19" spans="1:4" s="39" customFormat="1" ht="31.5">
      <c r="A19" s="13" t="s">
        <v>59</v>
      </c>
      <c r="B19" s="3" t="s">
        <v>130</v>
      </c>
      <c r="C19" s="3" t="s">
        <v>47</v>
      </c>
      <c r="D19" s="27">
        <v>1031</v>
      </c>
    </row>
    <row r="20" spans="1:4" s="39" customFormat="1" ht="47.25">
      <c r="A20" s="13" t="s">
        <v>263</v>
      </c>
      <c r="B20" s="3" t="s">
        <v>264</v>
      </c>
      <c r="C20" s="3"/>
      <c r="D20" s="27">
        <f>D21</f>
        <v>54.2</v>
      </c>
    </row>
    <row r="21" spans="1:4" s="39" customFormat="1" ht="15.75">
      <c r="A21" s="13" t="s">
        <v>58</v>
      </c>
      <c r="B21" s="3" t="s">
        <v>264</v>
      </c>
      <c r="C21" s="3" t="s">
        <v>41</v>
      </c>
      <c r="D21" s="27">
        <v>54.2</v>
      </c>
    </row>
    <row r="22" spans="1:4" s="34" customFormat="1" ht="63">
      <c r="A22" s="10" t="s">
        <v>49</v>
      </c>
      <c r="B22" s="12" t="s">
        <v>99</v>
      </c>
      <c r="C22" s="12"/>
      <c r="D22" s="28">
        <f>D23</f>
        <v>4404.400000000001</v>
      </c>
    </row>
    <row r="23" spans="1:4" s="7" customFormat="1" ht="31.5">
      <c r="A23" s="13" t="s">
        <v>42</v>
      </c>
      <c r="B23" s="3" t="s">
        <v>100</v>
      </c>
      <c r="C23" s="3"/>
      <c r="D23" s="27">
        <f>D24+D25+D26</f>
        <v>4404.400000000001</v>
      </c>
    </row>
    <row r="24" spans="1:4" s="7" customFormat="1" ht="63">
      <c r="A24" s="13" t="s">
        <v>43</v>
      </c>
      <c r="B24" s="3" t="s">
        <v>100</v>
      </c>
      <c r="C24" s="3" t="s">
        <v>38</v>
      </c>
      <c r="D24" s="27">
        <v>3822.5</v>
      </c>
    </row>
    <row r="25" spans="1:4" s="7" customFormat="1" ht="31.5">
      <c r="A25" s="13" t="s">
        <v>44</v>
      </c>
      <c r="B25" s="3" t="s">
        <v>100</v>
      </c>
      <c r="C25" s="3" t="s">
        <v>39</v>
      </c>
      <c r="D25" s="27">
        <v>578.6</v>
      </c>
    </row>
    <row r="26" spans="1:4" s="7" customFormat="1" ht="15.75">
      <c r="A26" s="13" t="s">
        <v>45</v>
      </c>
      <c r="B26" s="3" t="s">
        <v>100</v>
      </c>
      <c r="C26" s="3" t="s">
        <v>40</v>
      </c>
      <c r="D26" s="27">
        <v>3.3</v>
      </c>
    </row>
    <row r="27" spans="1:4" ht="47.25">
      <c r="A27" s="10" t="s">
        <v>50</v>
      </c>
      <c r="B27" s="12" t="s">
        <v>101</v>
      </c>
      <c r="C27" s="12"/>
      <c r="D27" s="28">
        <f>D28+D33+D35+D38+D41</f>
        <v>79744.20000000001</v>
      </c>
    </row>
    <row r="28" spans="1:4" ht="31.5">
      <c r="A28" s="13" t="s">
        <v>42</v>
      </c>
      <c r="B28" s="3" t="s">
        <v>102</v>
      </c>
      <c r="C28" s="3"/>
      <c r="D28" s="27">
        <f>D29+D30+D31+D32</f>
        <v>69378.8</v>
      </c>
    </row>
    <row r="29" spans="1:4" ht="63">
      <c r="A29" s="13" t="s">
        <v>43</v>
      </c>
      <c r="B29" s="3" t="s">
        <v>102</v>
      </c>
      <c r="C29" s="3" t="s">
        <v>38</v>
      </c>
      <c r="D29" s="27">
        <v>59453.4</v>
      </c>
    </row>
    <row r="30" spans="1:4" ht="31.5">
      <c r="A30" s="13" t="s">
        <v>44</v>
      </c>
      <c r="B30" s="3" t="s">
        <v>102</v>
      </c>
      <c r="C30" s="3" t="s">
        <v>39</v>
      </c>
      <c r="D30" s="27">
        <v>9371.7</v>
      </c>
    </row>
    <row r="31" spans="1:4" ht="15.75">
      <c r="A31" s="13" t="s">
        <v>58</v>
      </c>
      <c r="B31" s="3" t="s">
        <v>102</v>
      </c>
      <c r="C31" s="3" t="s">
        <v>41</v>
      </c>
      <c r="D31" s="27">
        <v>6.5</v>
      </c>
    </row>
    <row r="32" spans="1:4" ht="15.75">
      <c r="A32" s="13" t="s">
        <v>45</v>
      </c>
      <c r="B32" s="3" t="s">
        <v>102</v>
      </c>
      <c r="C32" s="3" t="s">
        <v>40</v>
      </c>
      <c r="D32" s="27">
        <v>547.2</v>
      </c>
    </row>
    <row r="33" spans="1:4" ht="31.5">
      <c r="A33" s="13" t="s">
        <v>51</v>
      </c>
      <c r="B33" s="3" t="s">
        <v>103</v>
      </c>
      <c r="C33" s="3"/>
      <c r="D33" s="27">
        <f>D34</f>
        <v>2745.8</v>
      </c>
    </row>
    <row r="34" spans="1:4" ht="63">
      <c r="A34" s="13" t="s">
        <v>43</v>
      </c>
      <c r="B34" s="3" t="s">
        <v>103</v>
      </c>
      <c r="C34" s="3" t="s">
        <v>38</v>
      </c>
      <c r="D34" s="27">
        <v>2745.8</v>
      </c>
    </row>
    <row r="35" spans="1:4" ht="31.5">
      <c r="A35" s="13" t="s">
        <v>54</v>
      </c>
      <c r="B35" s="3" t="s">
        <v>106</v>
      </c>
      <c r="C35" s="3"/>
      <c r="D35" s="27">
        <f>D36+D37</f>
        <v>4790.5</v>
      </c>
    </row>
    <row r="36" spans="1:4" ht="63">
      <c r="A36" s="13" t="s">
        <v>43</v>
      </c>
      <c r="B36" s="3" t="s">
        <v>106</v>
      </c>
      <c r="C36" s="3" t="s">
        <v>38</v>
      </c>
      <c r="D36" s="27">
        <v>4507.3</v>
      </c>
    </row>
    <row r="37" spans="1:4" ht="31.5">
      <c r="A37" s="13" t="s">
        <v>44</v>
      </c>
      <c r="B37" s="3" t="s">
        <v>106</v>
      </c>
      <c r="C37" s="3" t="s">
        <v>39</v>
      </c>
      <c r="D37" s="27">
        <v>283.2</v>
      </c>
    </row>
    <row r="38" spans="1:4" ht="31.5">
      <c r="A38" s="13" t="s">
        <v>53</v>
      </c>
      <c r="B38" s="3" t="s">
        <v>107</v>
      </c>
      <c r="C38" s="3"/>
      <c r="D38" s="27">
        <f>D39+D40</f>
        <v>2527.7999999999997</v>
      </c>
    </row>
    <row r="39" spans="1:4" ht="63">
      <c r="A39" s="13" t="s">
        <v>43</v>
      </c>
      <c r="B39" s="3" t="s">
        <v>107</v>
      </c>
      <c r="C39" s="3" t="s">
        <v>38</v>
      </c>
      <c r="D39" s="27">
        <v>2445.6</v>
      </c>
    </row>
    <row r="40" spans="1:4" ht="31.5">
      <c r="A40" s="13" t="s">
        <v>44</v>
      </c>
      <c r="B40" s="3" t="s">
        <v>107</v>
      </c>
      <c r="C40" s="3" t="s">
        <v>39</v>
      </c>
      <c r="D40" s="27">
        <v>82.2</v>
      </c>
    </row>
    <row r="41" spans="1:4" ht="31.5">
      <c r="A41" s="13" t="s">
        <v>55</v>
      </c>
      <c r="B41" s="3" t="s">
        <v>108</v>
      </c>
      <c r="C41" s="14"/>
      <c r="D41" s="14">
        <f>D42+D43</f>
        <v>301.3</v>
      </c>
    </row>
    <row r="42" spans="1:4" ht="63">
      <c r="A42" s="13" t="s">
        <v>43</v>
      </c>
      <c r="B42" s="3" t="s">
        <v>108</v>
      </c>
      <c r="C42" s="14">
        <v>100</v>
      </c>
      <c r="D42" s="35">
        <v>263.1</v>
      </c>
    </row>
    <row r="43" spans="1:4" ht="31.5">
      <c r="A43" s="13" t="s">
        <v>44</v>
      </c>
      <c r="B43" s="3" t="s">
        <v>108</v>
      </c>
      <c r="C43" s="14">
        <v>200</v>
      </c>
      <c r="D43" s="14">
        <v>38.2</v>
      </c>
    </row>
    <row r="44" spans="1:4" ht="47.25">
      <c r="A44" s="10" t="s">
        <v>77</v>
      </c>
      <c r="B44" s="12" t="s">
        <v>149</v>
      </c>
      <c r="C44" s="12"/>
      <c r="D44" s="28">
        <f>D47+D45+D49</f>
        <v>4983.7</v>
      </c>
    </row>
    <row r="45" spans="1:4" ht="15.75">
      <c r="A45" s="15" t="s">
        <v>92</v>
      </c>
      <c r="B45" s="16" t="s">
        <v>127</v>
      </c>
      <c r="C45" s="16"/>
      <c r="D45" s="26">
        <f>D46</f>
        <v>150</v>
      </c>
    </row>
    <row r="46" spans="1:4" ht="31.5">
      <c r="A46" s="15" t="s">
        <v>93</v>
      </c>
      <c r="B46" s="16" t="s">
        <v>127</v>
      </c>
      <c r="C46" s="16" t="s">
        <v>39</v>
      </c>
      <c r="D46" s="26">
        <v>150</v>
      </c>
    </row>
    <row r="47" spans="1:4" ht="15.75">
      <c r="A47" s="13" t="s">
        <v>86</v>
      </c>
      <c r="B47" s="3" t="s">
        <v>128</v>
      </c>
      <c r="C47" s="3"/>
      <c r="D47" s="27">
        <f>D48</f>
        <v>4825.5</v>
      </c>
    </row>
    <row r="48" spans="1:4" ht="31.5">
      <c r="A48" s="13" t="s">
        <v>59</v>
      </c>
      <c r="B48" s="3" t="s">
        <v>128</v>
      </c>
      <c r="C48" s="3" t="s">
        <v>47</v>
      </c>
      <c r="D48" s="27">
        <v>4825.5</v>
      </c>
    </row>
    <row r="49" spans="1:4" ht="47.25">
      <c r="A49" s="13" t="s">
        <v>258</v>
      </c>
      <c r="B49" s="3" t="s">
        <v>257</v>
      </c>
      <c r="C49" s="3"/>
      <c r="D49" s="27">
        <f>D50</f>
        <v>8.2</v>
      </c>
    </row>
    <row r="50" spans="1:4" ht="31.5">
      <c r="A50" s="13" t="s">
        <v>59</v>
      </c>
      <c r="B50" s="3" t="s">
        <v>257</v>
      </c>
      <c r="C50" s="3" t="s">
        <v>47</v>
      </c>
      <c r="D50" s="27">
        <v>8.2</v>
      </c>
    </row>
    <row r="51" spans="1:4" ht="47.25">
      <c r="A51" s="10" t="s">
        <v>76</v>
      </c>
      <c r="B51" s="12" t="s">
        <v>181</v>
      </c>
      <c r="C51" s="12"/>
      <c r="D51" s="28">
        <f>D52+D54</f>
        <v>8153.4</v>
      </c>
    </row>
    <row r="52" spans="1:4" ht="63">
      <c r="A52" s="13" t="s">
        <v>265</v>
      </c>
      <c r="B52" s="3" t="s">
        <v>266</v>
      </c>
      <c r="C52" s="3"/>
      <c r="D52" s="27">
        <f>D53</f>
        <v>1302.6</v>
      </c>
    </row>
    <row r="53" spans="1:4" ht="15.75">
      <c r="A53" s="13" t="s">
        <v>57</v>
      </c>
      <c r="B53" s="3" t="s">
        <v>266</v>
      </c>
      <c r="C53" s="3" t="s">
        <v>46</v>
      </c>
      <c r="D53" s="27">
        <v>1302.6</v>
      </c>
    </row>
    <row r="54" spans="1:4" ht="31.5">
      <c r="A54" s="13" t="s">
        <v>267</v>
      </c>
      <c r="B54" s="3" t="s">
        <v>268</v>
      </c>
      <c r="C54" s="3"/>
      <c r="D54" s="27">
        <f>D55</f>
        <v>6850.8</v>
      </c>
    </row>
    <row r="55" spans="1:4" ht="15.75">
      <c r="A55" s="13" t="s">
        <v>45</v>
      </c>
      <c r="B55" s="3" t="s">
        <v>268</v>
      </c>
      <c r="C55" s="3" t="s">
        <v>40</v>
      </c>
      <c r="D55" s="27">
        <v>6850.8</v>
      </c>
    </row>
    <row r="56" spans="1:4" ht="63">
      <c r="A56" s="10" t="s">
        <v>269</v>
      </c>
      <c r="B56" s="12" t="s">
        <v>155</v>
      </c>
      <c r="C56" s="12"/>
      <c r="D56" s="28">
        <f>D57+D59</f>
        <v>399.5</v>
      </c>
    </row>
    <row r="57" spans="1:4" ht="15.75">
      <c r="A57" s="15" t="s">
        <v>90</v>
      </c>
      <c r="B57" s="16" t="s">
        <v>137</v>
      </c>
      <c r="C57" s="16"/>
      <c r="D57" s="26">
        <f>D58</f>
        <v>210</v>
      </c>
    </row>
    <row r="58" spans="1:4" ht="31.5">
      <c r="A58" s="13" t="s">
        <v>44</v>
      </c>
      <c r="B58" s="16" t="s">
        <v>137</v>
      </c>
      <c r="C58" s="16" t="s">
        <v>39</v>
      </c>
      <c r="D58" s="26">
        <v>210</v>
      </c>
    </row>
    <row r="59" spans="1:4" ht="31.5">
      <c r="A59" s="13" t="s">
        <v>66</v>
      </c>
      <c r="B59" s="3" t="s">
        <v>138</v>
      </c>
      <c r="C59" s="3"/>
      <c r="D59" s="27">
        <f>D60</f>
        <v>189.5</v>
      </c>
    </row>
    <row r="60" spans="1:4" ht="31.5">
      <c r="A60" s="13" t="s">
        <v>44</v>
      </c>
      <c r="B60" s="3" t="s">
        <v>138</v>
      </c>
      <c r="C60" s="3" t="s">
        <v>39</v>
      </c>
      <c r="D60" s="27">
        <v>189.5</v>
      </c>
    </row>
    <row r="61" spans="1:4" ht="47.25">
      <c r="A61" s="10" t="s">
        <v>80</v>
      </c>
      <c r="B61" s="12" t="s">
        <v>140</v>
      </c>
      <c r="C61" s="12"/>
      <c r="D61" s="28">
        <f>D62+D64</f>
        <v>1240.6</v>
      </c>
    </row>
    <row r="62" spans="1:4" ht="47.25">
      <c r="A62" s="7" t="s">
        <v>91</v>
      </c>
      <c r="B62" s="3" t="s">
        <v>113</v>
      </c>
      <c r="C62" s="3"/>
      <c r="D62" s="27">
        <f>D63</f>
        <v>480.3</v>
      </c>
    </row>
    <row r="63" spans="1:4" ht="31.5">
      <c r="A63" s="13" t="s">
        <v>44</v>
      </c>
      <c r="B63" s="3" t="s">
        <v>113</v>
      </c>
      <c r="C63" s="3" t="s">
        <v>39</v>
      </c>
      <c r="D63" s="27">
        <v>480.3</v>
      </c>
    </row>
    <row r="64" spans="1:4" ht="63">
      <c r="A64" s="13" t="s">
        <v>18</v>
      </c>
      <c r="B64" s="3" t="s">
        <v>114</v>
      </c>
      <c r="C64" s="3"/>
      <c r="D64" s="27">
        <f>D65</f>
        <v>760.3</v>
      </c>
    </row>
    <row r="65" spans="1:4" ht="31.5">
      <c r="A65" s="13" t="s">
        <v>44</v>
      </c>
      <c r="B65" s="3" t="s">
        <v>114</v>
      </c>
      <c r="C65" s="3" t="s">
        <v>39</v>
      </c>
      <c r="D65" s="27">
        <v>760.3</v>
      </c>
    </row>
    <row r="66" spans="1:4" ht="47.25">
      <c r="A66" s="10" t="s">
        <v>67</v>
      </c>
      <c r="B66" s="12" t="s">
        <v>104</v>
      </c>
      <c r="C66" s="12"/>
      <c r="D66" s="28">
        <f>D67+D71+D73+D75</f>
        <v>54551.9</v>
      </c>
    </row>
    <row r="67" spans="1:4" ht="31.5">
      <c r="A67" s="13" t="s">
        <v>42</v>
      </c>
      <c r="B67" s="3" t="s">
        <v>164</v>
      </c>
      <c r="C67" s="3"/>
      <c r="D67" s="27">
        <f>D68+D69+D70</f>
        <v>16723.1</v>
      </c>
    </row>
    <row r="68" spans="1:4" ht="63">
      <c r="A68" s="13" t="s">
        <v>43</v>
      </c>
      <c r="B68" s="3" t="s">
        <v>164</v>
      </c>
      <c r="C68" s="3" t="s">
        <v>38</v>
      </c>
      <c r="D68" s="27">
        <v>14827.7</v>
      </c>
    </row>
    <row r="69" spans="1:4" ht="31.5">
      <c r="A69" s="13" t="s">
        <v>44</v>
      </c>
      <c r="B69" s="3" t="s">
        <v>164</v>
      </c>
      <c r="C69" s="3" t="s">
        <v>39</v>
      </c>
      <c r="D69" s="27">
        <v>1885.1</v>
      </c>
    </row>
    <row r="70" spans="1:4" ht="15.75">
      <c r="A70" s="13" t="s">
        <v>45</v>
      </c>
      <c r="B70" s="3" t="s">
        <v>164</v>
      </c>
      <c r="C70" s="3" t="s">
        <v>40</v>
      </c>
      <c r="D70" s="27">
        <v>10.3</v>
      </c>
    </row>
    <row r="71" spans="1:4" ht="15.75">
      <c r="A71" s="1" t="s">
        <v>246</v>
      </c>
      <c r="B71" s="2" t="s">
        <v>165</v>
      </c>
      <c r="C71" s="2"/>
      <c r="D71" s="31">
        <f>D72</f>
        <v>9741.3</v>
      </c>
    </row>
    <row r="72" spans="1:4" ht="15.75">
      <c r="A72" s="1" t="s">
        <v>57</v>
      </c>
      <c r="B72" s="2" t="s">
        <v>165</v>
      </c>
      <c r="C72" s="2" t="s">
        <v>46</v>
      </c>
      <c r="D72" s="31">
        <v>9741.3</v>
      </c>
    </row>
    <row r="73" spans="1:4" ht="31.5">
      <c r="A73" s="1" t="s">
        <v>247</v>
      </c>
      <c r="B73" s="2" t="s">
        <v>166</v>
      </c>
      <c r="C73" s="2"/>
      <c r="D73" s="31">
        <f>D74</f>
        <v>27154.7</v>
      </c>
    </row>
    <row r="74" spans="1:4" ht="15.75">
      <c r="A74" s="1" t="s">
        <v>57</v>
      </c>
      <c r="B74" s="2" t="s">
        <v>166</v>
      </c>
      <c r="C74" s="2" t="s">
        <v>46</v>
      </c>
      <c r="D74" s="31">
        <v>27154.7</v>
      </c>
    </row>
    <row r="75" spans="1:4" ht="15.75">
      <c r="A75" s="13" t="s">
        <v>324</v>
      </c>
      <c r="B75" s="2" t="s">
        <v>330</v>
      </c>
      <c r="C75" s="2"/>
      <c r="D75" s="31">
        <f>D76</f>
        <v>932.8</v>
      </c>
    </row>
    <row r="76" spans="1:4" ht="15.75">
      <c r="A76" s="1" t="s">
        <v>57</v>
      </c>
      <c r="B76" s="2" t="s">
        <v>330</v>
      </c>
      <c r="C76" s="2" t="s">
        <v>46</v>
      </c>
      <c r="D76" s="31">
        <v>932.8</v>
      </c>
    </row>
    <row r="77" spans="1:4" ht="63">
      <c r="A77" s="17" t="s">
        <v>14</v>
      </c>
      <c r="B77" s="18" t="s">
        <v>131</v>
      </c>
      <c r="C77" s="18"/>
      <c r="D77" s="26">
        <f>D78</f>
        <v>3440.7</v>
      </c>
    </row>
    <row r="78" spans="1:4" ht="31.5">
      <c r="A78" s="13" t="s">
        <v>242</v>
      </c>
      <c r="B78" s="3" t="s">
        <v>243</v>
      </c>
      <c r="C78" s="16"/>
      <c r="D78" s="26">
        <f>D79</f>
        <v>3440.7</v>
      </c>
    </row>
    <row r="79" spans="1:4" ht="15.75">
      <c r="A79" s="13" t="s">
        <v>58</v>
      </c>
      <c r="B79" s="3" t="s">
        <v>243</v>
      </c>
      <c r="C79" s="16" t="s">
        <v>41</v>
      </c>
      <c r="D79" s="26">
        <v>3440.7</v>
      </c>
    </row>
    <row r="80" spans="1:4" ht="47.25">
      <c r="A80" s="17" t="s">
        <v>81</v>
      </c>
      <c r="B80" s="18" t="s">
        <v>118</v>
      </c>
      <c r="C80" s="18"/>
      <c r="D80" s="29">
        <f>D81+D89+D91+D93+D97+D95+D83+D87+D85+D101+D99+0.1</f>
        <v>21531.099999999995</v>
      </c>
    </row>
    <row r="81" spans="1:4" ht="31.5">
      <c r="A81" s="13" t="s">
        <v>204</v>
      </c>
      <c r="B81" s="3" t="s">
        <v>255</v>
      </c>
      <c r="C81" s="3"/>
      <c r="D81" s="27">
        <f>D82</f>
        <v>497.1</v>
      </c>
    </row>
    <row r="82" spans="1:4" ht="31.5">
      <c r="A82" s="13" t="s">
        <v>44</v>
      </c>
      <c r="B82" s="3" t="s">
        <v>255</v>
      </c>
      <c r="C82" s="3" t="s">
        <v>39</v>
      </c>
      <c r="D82" s="27">
        <v>497.1</v>
      </c>
    </row>
    <row r="83" spans="1:4" ht="94.5">
      <c r="A83" s="13" t="s">
        <v>225</v>
      </c>
      <c r="B83" s="3" t="s">
        <v>226</v>
      </c>
      <c r="C83" s="3"/>
      <c r="D83" s="27">
        <f>D84</f>
        <v>9927.9</v>
      </c>
    </row>
    <row r="84" spans="1:4" ht="15.75">
      <c r="A84" s="13" t="s">
        <v>57</v>
      </c>
      <c r="B84" s="3" t="s">
        <v>226</v>
      </c>
      <c r="C84" s="3" t="s">
        <v>46</v>
      </c>
      <c r="D84" s="27">
        <v>9927.9</v>
      </c>
    </row>
    <row r="85" spans="1:4" ht="15.75">
      <c r="A85" s="13" t="s">
        <v>210</v>
      </c>
      <c r="B85" s="3" t="s">
        <v>211</v>
      </c>
      <c r="C85" s="3"/>
      <c r="D85" s="27">
        <f>D86</f>
        <v>62.2</v>
      </c>
    </row>
    <row r="86" spans="1:4" ht="31.5">
      <c r="A86" s="13" t="s">
        <v>170</v>
      </c>
      <c r="B86" s="3" t="s">
        <v>211</v>
      </c>
      <c r="C86" s="3" t="s">
        <v>48</v>
      </c>
      <c r="D86" s="27">
        <v>62.2</v>
      </c>
    </row>
    <row r="87" spans="1:4" ht="47.25">
      <c r="A87" s="13" t="s">
        <v>260</v>
      </c>
      <c r="B87" s="3" t="s">
        <v>259</v>
      </c>
      <c r="C87" s="3"/>
      <c r="D87" s="27">
        <f>D88</f>
        <v>722.7</v>
      </c>
    </row>
    <row r="88" spans="1:4" ht="31.5">
      <c r="A88" s="13" t="s">
        <v>170</v>
      </c>
      <c r="B88" s="3" t="s">
        <v>259</v>
      </c>
      <c r="C88" s="3" t="s">
        <v>48</v>
      </c>
      <c r="D88" s="27">
        <v>722.7</v>
      </c>
    </row>
    <row r="89" spans="1:4" ht="63">
      <c r="A89" s="13" t="s">
        <v>224</v>
      </c>
      <c r="B89" s="3" t="s">
        <v>205</v>
      </c>
      <c r="C89" s="3"/>
      <c r="D89" s="27">
        <f>D90</f>
        <v>2618.3</v>
      </c>
    </row>
    <row r="90" spans="1:4" ht="31.5">
      <c r="A90" s="13" t="s">
        <v>44</v>
      </c>
      <c r="B90" s="3" t="s">
        <v>205</v>
      </c>
      <c r="C90" s="3" t="s">
        <v>39</v>
      </c>
      <c r="D90" s="27">
        <v>2618.3</v>
      </c>
    </row>
    <row r="91" spans="1:4" ht="31.5">
      <c r="A91" s="13" t="s">
        <v>270</v>
      </c>
      <c r="B91" s="3" t="s">
        <v>271</v>
      </c>
      <c r="C91" s="3"/>
      <c r="D91" s="27">
        <f>D92</f>
        <v>274.4</v>
      </c>
    </row>
    <row r="92" spans="1:4" ht="31.5">
      <c r="A92" s="13" t="s">
        <v>44</v>
      </c>
      <c r="B92" s="3" t="s">
        <v>271</v>
      </c>
      <c r="C92" s="3" t="s">
        <v>39</v>
      </c>
      <c r="D92" s="27">
        <v>274.4</v>
      </c>
    </row>
    <row r="93" spans="1:4" ht="94.5">
      <c r="A93" s="13" t="s">
        <v>272</v>
      </c>
      <c r="B93" s="3" t="s">
        <v>273</v>
      </c>
      <c r="C93" s="3"/>
      <c r="D93" s="27">
        <f>D94</f>
        <v>3613</v>
      </c>
    </row>
    <row r="94" spans="1:4" ht="31.5">
      <c r="A94" s="13" t="s">
        <v>44</v>
      </c>
      <c r="B94" s="3" t="s">
        <v>273</v>
      </c>
      <c r="C94" s="3" t="s">
        <v>39</v>
      </c>
      <c r="D94" s="27">
        <v>3613</v>
      </c>
    </row>
    <row r="95" spans="1:4" ht="78.75">
      <c r="A95" s="13" t="s">
        <v>274</v>
      </c>
      <c r="B95" s="3" t="s">
        <v>275</v>
      </c>
      <c r="C95" s="3"/>
      <c r="D95" s="27">
        <f>D96</f>
        <v>2510</v>
      </c>
    </row>
    <row r="96" spans="1:4" ht="31.5">
      <c r="A96" s="13" t="s">
        <v>170</v>
      </c>
      <c r="B96" s="3" t="s">
        <v>275</v>
      </c>
      <c r="C96" s="3" t="s">
        <v>48</v>
      </c>
      <c r="D96" s="27">
        <v>2510</v>
      </c>
    </row>
    <row r="97" spans="1:4" ht="63">
      <c r="A97" s="13" t="s">
        <v>276</v>
      </c>
      <c r="B97" s="3" t="s">
        <v>262</v>
      </c>
      <c r="C97" s="3"/>
      <c r="D97" s="27">
        <f>D98</f>
        <v>45</v>
      </c>
    </row>
    <row r="98" spans="1:4" ht="31.5">
      <c r="A98" s="13" t="s">
        <v>44</v>
      </c>
      <c r="B98" s="3" t="s">
        <v>262</v>
      </c>
      <c r="C98" s="3" t="s">
        <v>39</v>
      </c>
      <c r="D98" s="27">
        <v>45</v>
      </c>
    </row>
    <row r="99" spans="1:4" ht="63">
      <c r="A99" s="13" t="s">
        <v>277</v>
      </c>
      <c r="B99" s="3" t="s">
        <v>227</v>
      </c>
      <c r="C99" s="3"/>
      <c r="D99" s="27">
        <f>D100</f>
        <v>105.6</v>
      </c>
    </row>
    <row r="100" spans="1:4" ht="31.5">
      <c r="A100" s="13" t="s">
        <v>170</v>
      </c>
      <c r="B100" s="3" t="s">
        <v>227</v>
      </c>
      <c r="C100" s="3" t="s">
        <v>48</v>
      </c>
      <c r="D100" s="27">
        <v>105.6</v>
      </c>
    </row>
    <row r="101" spans="1:4" ht="15.75">
      <c r="A101" s="13" t="s">
        <v>212</v>
      </c>
      <c r="B101" s="3" t="s">
        <v>261</v>
      </c>
      <c r="C101" s="3"/>
      <c r="D101" s="27">
        <f>D102</f>
        <v>1154.8</v>
      </c>
    </row>
    <row r="102" spans="1:4" ht="31.5">
      <c r="A102" s="13" t="s">
        <v>170</v>
      </c>
      <c r="B102" s="3" t="s">
        <v>261</v>
      </c>
      <c r="C102" s="3" t="s">
        <v>48</v>
      </c>
      <c r="D102" s="27">
        <v>1154.8</v>
      </c>
    </row>
    <row r="103" spans="1:4" ht="47.25">
      <c r="A103" s="10" t="s">
        <v>19</v>
      </c>
      <c r="B103" s="12" t="s">
        <v>109</v>
      </c>
      <c r="C103" s="12"/>
      <c r="D103" s="28">
        <f>D104+D108+D106+D110</f>
        <v>598</v>
      </c>
    </row>
    <row r="104" spans="1:4" ht="31.5">
      <c r="A104" s="13" t="s">
        <v>56</v>
      </c>
      <c r="B104" s="3" t="s">
        <v>110</v>
      </c>
      <c r="C104" s="3"/>
      <c r="D104" s="27">
        <f>D105</f>
        <v>8.9</v>
      </c>
    </row>
    <row r="105" spans="1:4" ht="31.5">
      <c r="A105" s="13" t="s">
        <v>44</v>
      </c>
      <c r="B105" s="3" t="s">
        <v>110</v>
      </c>
      <c r="C105" s="3" t="s">
        <v>39</v>
      </c>
      <c r="D105" s="27">
        <v>8.9</v>
      </c>
    </row>
    <row r="106" spans="1:4" ht="15.75">
      <c r="A106" s="13" t="s">
        <v>206</v>
      </c>
      <c r="B106" s="3" t="s">
        <v>207</v>
      </c>
      <c r="C106" s="3"/>
      <c r="D106" s="27">
        <f>D107</f>
        <v>12</v>
      </c>
    </row>
    <row r="107" spans="1:4" ht="31.5">
      <c r="A107" s="13" t="s">
        <v>44</v>
      </c>
      <c r="B107" s="3" t="s">
        <v>207</v>
      </c>
      <c r="C107" s="3" t="s">
        <v>39</v>
      </c>
      <c r="D107" s="27">
        <v>12</v>
      </c>
    </row>
    <row r="108" spans="1:4" ht="47.25">
      <c r="A108" s="13" t="s">
        <v>331</v>
      </c>
      <c r="B108" s="3" t="s">
        <v>215</v>
      </c>
      <c r="C108" s="3"/>
      <c r="D108" s="27">
        <f>D109</f>
        <v>108.3</v>
      </c>
    </row>
    <row r="109" spans="1:4" ht="31.5">
      <c r="A109" s="13" t="s">
        <v>44</v>
      </c>
      <c r="B109" s="3" t="s">
        <v>215</v>
      </c>
      <c r="C109" s="3" t="s">
        <v>39</v>
      </c>
      <c r="D109" s="27">
        <v>108.3</v>
      </c>
    </row>
    <row r="110" spans="1:4" ht="47.25">
      <c r="A110" s="13" t="s">
        <v>214</v>
      </c>
      <c r="B110" s="3" t="s">
        <v>216</v>
      </c>
      <c r="C110" s="3"/>
      <c r="D110" s="27">
        <f>D111+D112</f>
        <v>468.8</v>
      </c>
    </row>
    <row r="111" spans="1:4" ht="31.5">
      <c r="A111" s="13" t="s">
        <v>44</v>
      </c>
      <c r="B111" s="3" t="s">
        <v>216</v>
      </c>
      <c r="C111" s="3" t="s">
        <v>39</v>
      </c>
      <c r="D111" s="27">
        <v>173.8</v>
      </c>
    </row>
    <row r="112" spans="1:4" ht="15.75">
      <c r="A112" s="13" t="s">
        <v>45</v>
      </c>
      <c r="B112" s="3" t="s">
        <v>216</v>
      </c>
      <c r="C112" s="3" t="s">
        <v>40</v>
      </c>
      <c r="D112" s="27">
        <v>295</v>
      </c>
    </row>
    <row r="113" spans="1:4" ht="63">
      <c r="A113" s="4" t="s">
        <v>13</v>
      </c>
      <c r="B113" s="12" t="s">
        <v>150</v>
      </c>
      <c r="C113" s="12"/>
      <c r="D113" s="28">
        <f>D114+D116+D120+D122+D118+D124+D126+D128</f>
        <v>38040.4</v>
      </c>
    </row>
    <row r="114" spans="1:4" ht="15.75">
      <c r="A114" s="15" t="s">
        <v>87</v>
      </c>
      <c r="B114" s="16" t="s">
        <v>12</v>
      </c>
      <c r="C114" s="16"/>
      <c r="D114" s="26">
        <f>D115</f>
        <v>16153.5</v>
      </c>
    </row>
    <row r="115" spans="1:4" ht="31.5">
      <c r="A115" s="19" t="s">
        <v>59</v>
      </c>
      <c r="B115" s="16" t="s">
        <v>12</v>
      </c>
      <c r="C115" s="16" t="s">
        <v>47</v>
      </c>
      <c r="D115" s="26">
        <v>16153.5</v>
      </c>
    </row>
    <row r="116" spans="1:4" ht="15.75">
      <c r="A116" s="19" t="s">
        <v>158</v>
      </c>
      <c r="B116" s="24">
        <v>1300045870</v>
      </c>
      <c r="C116" s="24"/>
      <c r="D116" s="33">
        <f>D117</f>
        <v>871.2</v>
      </c>
    </row>
    <row r="117" spans="1:4" ht="31.5">
      <c r="A117" s="19" t="s">
        <v>59</v>
      </c>
      <c r="B117" s="24">
        <v>1300045870</v>
      </c>
      <c r="C117" s="24">
        <v>600</v>
      </c>
      <c r="D117" s="33">
        <v>871.2</v>
      </c>
    </row>
    <row r="118" spans="1:4" ht="15.75">
      <c r="A118" s="19" t="s">
        <v>256</v>
      </c>
      <c r="B118" s="16" t="s">
        <v>278</v>
      </c>
      <c r="C118" s="16"/>
      <c r="D118" s="26">
        <f>D119</f>
        <v>100</v>
      </c>
    </row>
    <row r="119" spans="1:4" ht="31.5">
      <c r="A119" s="19" t="s">
        <v>59</v>
      </c>
      <c r="B119" s="16" t="s">
        <v>278</v>
      </c>
      <c r="C119" s="16" t="s">
        <v>47</v>
      </c>
      <c r="D119" s="26">
        <v>100</v>
      </c>
    </row>
    <row r="120" spans="1:4" ht="47.25">
      <c r="A120" s="19" t="s">
        <v>258</v>
      </c>
      <c r="B120" s="24" t="s">
        <v>340</v>
      </c>
      <c r="C120" s="24"/>
      <c r="D120" s="26">
        <f>D121</f>
        <v>291.8</v>
      </c>
    </row>
    <row r="121" spans="1:4" ht="31.5">
      <c r="A121" s="19" t="s">
        <v>59</v>
      </c>
      <c r="B121" s="24" t="s">
        <v>340</v>
      </c>
      <c r="C121" s="24">
        <v>600</v>
      </c>
      <c r="D121" s="26">
        <v>291.8</v>
      </c>
    </row>
    <row r="122" spans="1:4" ht="47.25">
      <c r="A122" s="19" t="s">
        <v>199</v>
      </c>
      <c r="B122" s="16" t="s">
        <v>208</v>
      </c>
      <c r="C122" s="16"/>
      <c r="D122" s="26">
        <f>D123</f>
        <v>19174</v>
      </c>
    </row>
    <row r="123" spans="1:4" ht="31.5">
      <c r="A123" s="19" t="s">
        <v>59</v>
      </c>
      <c r="B123" s="16" t="s">
        <v>208</v>
      </c>
      <c r="C123" s="16" t="s">
        <v>47</v>
      </c>
      <c r="D123" s="26">
        <v>19174</v>
      </c>
    </row>
    <row r="124" spans="1:4" ht="31.5">
      <c r="A124" s="19" t="s">
        <v>279</v>
      </c>
      <c r="B124" s="16" t="s">
        <v>280</v>
      </c>
      <c r="C124" s="16"/>
      <c r="D124" s="26">
        <f>D125</f>
        <v>1149.9</v>
      </c>
    </row>
    <row r="125" spans="1:4" ht="31.5">
      <c r="A125" s="19" t="s">
        <v>59</v>
      </c>
      <c r="B125" s="16" t="s">
        <v>280</v>
      </c>
      <c r="C125" s="16" t="s">
        <v>47</v>
      </c>
      <c r="D125" s="26">
        <v>1149.9</v>
      </c>
    </row>
    <row r="126" spans="1:4" ht="47.25">
      <c r="A126" s="19" t="s">
        <v>232</v>
      </c>
      <c r="B126" s="16" t="s">
        <v>281</v>
      </c>
      <c r="C126" s="16"/>
      <c r="D126" s="26">
        <f>D127</f>
        <v>150</v>
      </c>
    </row>
    <row r="127" spans="1:4" ht="31.5">
      <c r="A127" s="19" t="s">
        <v>59</v>
      </c>
      <c r="B127" s="16" t="s">
        <v>281</v>
      </c>
      <c r="C127" s="16" t="s">
        <v>47</v>
      </c>
      <c r="D127" s="26">
        <v>150</v>
      </c>
    </row>
    <row r="128" spans="1:4" ht="47.25">
      <c r="A128" s="19" t="s">
        <v>234</v>
      </c>
      <c r="B128" s="16" t="s">
        <v>282</v>
      </c>
      <c r="C128" s="16"/>
      <c r="D128" s="26">
        <f>D129</f>
        <v>150</v>
      </c>
    </row>
    <row r="129" spans="1:4" ht="31.5">
      <c r="A129" s="19" t="s">
        <v>59</v>
      </c>
      <c r="B129" s="16" t="s">
        <v>282</v>
      </c>
      <c r="C129" s="16" t="s">
        <v>47</v>
      </c>
      <c r="D129" s="26">
        <v>150</v>
      </c>
    </row>
    <row r="130" spans="1:4" ht="63">
      <c r="A130" s="10" t="s">
        <v>75</v>
      </c>
      <c r="B130" s="20" t="s">
        <v>139</v>
      </c>
      <c r="C130" s="20"/>
      <c r="D130" s="30">
        <f>D131</f>
        <v>3574.7</v>
      </c>
    </row>
    <row r="131" spans="1:4" ht="15.75">
      <c r="A131" s="13" t="s">
        <v>61</v>
      </c>
      <c r="B131" s="21" t="s">
        <v>112</v>
      </c>
      <c r="C131" s="21"/>
      <c r="D131" s="32">
        <f>D132+D133</f>
        <v>3574.7</v>
      </c>
    </row>
    <row r="132" spans="1:4" ht="63">
      <c r="A132" s="13" t="s">
        <v>43</v>
      </c>
      <c r="B132" s="21" t="s">
        <v>112</v>
      </c>
      <c r="C132" s="21" t="s">
        <v>38</v>
      </c>
      <c r="D132" s="32">
        <v>2967.9</v>
      </c>
    </row>
    <row r="133" spans="1:4" ht="31.5">
      <c r="A133" s="13" t="s">
        <v>44</v>
      </c>
      <c r="B133" s="21" t="s">
        <v>112</v>
      </c>
      <c r="C133" s="21" t="s">
        <v>39</v>
      </c>
      <c r="D133" s="32">
        <v>606.8</v>
      </c>
    </row>
    <row r="134" spans="1:4" ht="63">
      <c r="A134" s="22" t="s">
        <v>1</v>
      </c>
      <c r="B134" s="12" t="s">
        <v>283</v>
      </c>
      <c r="C134" s="12"/>
      <c r="D134" s="28">
        <f>D135+D152+D189+D198+D210+D215+0.1</f>
        <v>1216501.5</v>
      </c>
    </row>
    <row r="135" spans="1:4" ht="47.25">
      <c r="A135" s="13" t="s">
        <v>2</v>
      </c>
      <c r="B135" s="3" t="s">
        <v>143</v>
      </c>
      <c r="C135" s="3"/>
      <c r="D135" s="27">
        <f>D136+D138+D140+D142+D144+D146+D148+D150</f>
        <v>451786.5</v>
      </c>
    </row>
    <row r="136" spans="1:4" ht="15.75">
      <c r="A136" s="13" t="s">
        <v>3</v>
      </c>
      <c r="B136" s="3" t="s">
        <v>120</v>
      </c>
      <c r="C136" s="3"/>
      <c r="D136" s="27">
        <f>D137</f>
        <v>100227.7</v>
      </c>
    </row>
    <row r="137" spans="1:4" ht="31.5">
      <c r="A137" s="13" t="s">
        <v>59</v>
      </c>
      <c r="B137" s="3" t="s">
        <v>120</v>
      </c>
      <c r="C137" s="3" t="s">
        <v>47</v>
      </c>
      <c r="D137" s="27">
        <v>100227.7</v>
      </c>
    </row>
    <row r="138" spans="1:4" ht="47.25">
      <c r="A138" s="13" t="s">
        <v>70</v>
      </c>
      <c r="B138" s="3" t="s">
        <v>152</v>
      </c>
      <c r="C138" s="3"/>
      <c r="D138" s="27">
        <f>D139</f>
        <v>20768.3</v>
      </c>
    </row>
    <row r="139" spans="1:4" ht="31.5">
      <c r="A139" s="13" t="s">
        <v>59</v>
      </c>
      <c r="B139" s="3" t="s">
        <v>152</v>
      </c>
      <c r="C139" s="3" t="s">
        <v>47</v>
      </c>
      <c r="D139" s="27">
        <v>20768.3</v>
      </c>
    </row>
    <row r="140" spans="1:4" ht="78.75">
      <c r="A140" s="23" t="s">
        <v>161</v>
      </c>
      <c r="B140" s="3" t="s">
        <v>27</v>
      </c>
      <c r="C140" s="3"/>
      <c r="D140" s="27">
        <f>D141</f>
        <v>231025.5</v>
      </c>
    </row>
    <row r="141" spans="1:4" ht="31.5">
      <c r="A141" s="13" t="s">
        <v>59</v>
      </c>
      <c r="B141" s="3" t="s">
        <v>27</v>
      </c>
      <c r="C141" s="3" t="s">
        <v>47</v>
      </c>
      <c r="D141" s="27">
        <v>231025.5</v>
      </c>
    </row>
    <row r="142" spans="1:4" ht="78.75">
      <c r="A142" s="23" t="s">
        <v>161</v>
      </c>
      <c r="B142" s="3" t="s">
        <v>26</v>
      </c>
      <c r="C142" s="3"/>
      <c r="D142" s="27">
        <f>D143</f>
        <v>2654.5</v>
      </c>
    </row>
    <row r="143" spans="1:4" ht="31.5">
      <c r="A143" s="13" t="s">
        <v>59</v>
      </c>
      <c r="B143" s="3" t="s">
        <v>26</v>
      </c>
      <c r="C143" s="3" t="s">
        <v>47</v>
      </c>
      <c r="D143" s="27">
        <v>2654.5</v>
      </c>
    </row>
    <row r="144" spans="1:4" ht="78.75">
      <c r="A144" s="23" t="s">
        <v>161</v>
      </c>
      <c r="B144" s="3" t="s">
        <v>121</v>
      </c>
      <c r="C144" s="3"/>
      <c r="D144" s="27">
        <f>D145</f>
        <v>83826.2</v>
      </c>
    </row>
    <row r="145" spans="1:4" ht="31.5">
      <c r="A145" s="13" t="s">
        <v>59</v>
      </c>
      <c r="B145" s="3" t="s">
        <v>121</v>
      </c>
      <c r="C145" s="3" t="s">
        <v>47</v>
      </c>
      <c r="D145" s="27">
        <v>83826.2</v>
      </c>
    </row>
    <row r="146" spans="1:4" ht="78.75">
      <c r="A146" s="23" t="s">
        <v>162</v>
      </c>
      <c r="B146" s="3" t="s">
        <v>4</v>
      </c>
      <c r="C146" s="3"/>
      <c r="D146" s="27">
        <f>D147</f>
        <v>1037.6</v>
      </c>
    </row>
    <row r="147" spans="1:4" ht="31.5">
      <c r="A147" s="13" t="s">
        <v>59</v>
      </c>
      <c r="B147" s="3" t="s">
        <v>4</v>
      </c>
      <c r="C147" s="3" t="s">
        <v>47</v>
      </c>
      <c r="D147" s="27">
        <v>1037.6</v>
      </c>
    </row>
    <row r="148" spans="1:4" ht="47.25">
      <c r="A148" s="13" t="s">
        <v>258</v>
      </c>
      <c r="B148" s="3" t="s">
        <v>284</v>
      </c>
      <c r="C148" s="3"/>
      <c r="D148" s="27">
        <f>D149</f>
        <v>11226.5</v>
      </c>
    </row>
    <row r="149" spans="1:4" ht="31.5">
      <c r="A149" s="13" t="s">
        <v>59</v>
      </c>
      <c r="B149" s="3" t="s">
        <v>284</v>
      </c>
      <c r="C149" s="3" t="s">
        <v>47</v>
      </c>
      <c r="D149" s="27">
        <v>11226.5</v>
      </c>
    </row>
    <row r="150" spans="1:4" ht="31.5">
      <c r="A150" s="13" t="s">
        <v>285</v>
      </c>
      <c r="B150" s="3" t="s">
        <v>286</v>
      </c>
      <c r="C150" s="3"/>
      <c r="D150" s="27">
        <f>D151</f>
        <v>1020.2</v>
      </c>
    </row>
    <row r="151" spans="1:4" ht="31.5">
      <c r="A151" s="13" t="s">
        <v>59</v>
      </c>
      <c r="B151" s="3" t="s">
        <v>286</v>
      </c>
      <c r="C151" s="3" t="s">
        <v>47</v>
      </c>
      <c r="D151" s="27">
        <v>1020.2</v>
      </c>
    </row>
    <row r="152" spans="1:4" ht="31.5">
      <c r="A152" s="13" t="s">
        <v>72</v>
      </c>
      <c r="B152" s="3" t="s">
        <v>144</v>
      </c>
      <c r="C152" s="3"/>
      <c r="D152" s="27">
        <f>D153+D155+D157+D159+D161+D163+D165+D167+D169+D171+D173+D175+D177+D179+D181+D183+D185+D187</f>
        <v>617989.7999999998</v>
      </c>
    </row>
    <row r="153" spans="1:4" ht="31.5">
      <c r="A153" s="13" t="s">
        <v>5</v>
      </c>
      <c r="B153" s="3" t="s">
        <v>122</v>
      </c>
      <c r="C153" s="3"/>
      <c r="D153" s="26">
        <f>D154</f>
        <v>130443.4</v>
      </c>
    </row>
    <row r="154" spans="1:4" ht="31.5">
      <c r="A154" s="13" t="s">
        <v>59</v>
      </c>
      <c r="B154" s="3" t="s">
        <v>122</v>
      </c>
      <c r="C154" s="3" t="s">
        <v>47</v>
      </c>
      <c r="D154" s="26">
        <v>130443.4</v>
      </c>
    </row>
    <row r="155" spans="1:4" ht="15.75">
      <c r="A155" s="13" t="s">
        <v>62</v>
      </c>
      <c r="B155" s="3" t="s">
        <v>123</v>
      </c>
      <c r="C155" s="3"/>
      <c r="D155" s="27">
        <f>D156</f>
        <v>38457.9</v>
      </c>
    </row>
    <row r="156" spans="1:4" ht="31.5">
      <c r="A156" s="13" t="s">
        <v>59</v>
      </c>
      <c r="B156" s="3" t="s">
        <v>123</v>
      </c>
      <c r="C156" s="3" t="s">
        <v>47</v>
      </c>
      <c r="D156" s="27">
        <v>38457.9</v>
      </c>
    </row>
    <row r="157" spans="1:4" ht="15.75">
      <c r="A157" s="13" t="s">
        <v>178</v>
      </c>
      <c r="B157" s="3" t="s">
        <v>189</v>
      </c>
      <c r="C157" s="3"/>
      <c r="D157" s="27">
        <f>D158</f>
        <v>328.3</v>
      </c>
    </row>
    <row r="158" spans="1:4" ht="31.5">
      <c r="A158" s="13" t="s">
        <v>44</v>
      </c>
      <c r="B158" s="3" t="s">
        <v>189</v>
      </c>
      <c r="C158" s="3" t="s">
        <v>39</v>
      </c>
      <c r="D158" s="27">
        <v>328.3</v>
      </c>
    </row>
    <row r="159" spans="1:4" ht="78.75">
      <c r="A159" s="23" t="s">
        <v>161</v>
      </c>
      <c r="B159" s="3" t="s">
        <v>145</v>
      </c>
      <c r="C159" s="3"/>
      <c r="D159" s="27">
        <f>D160</f>
        <v>336320.2</v>
      </c>
    </row>
    <row r="160" spans="1:4" ht="31.5">
      <c r="A160" s="13" t="s">
        <v>59</v>
      </c>
      <c r="B160" s="3" t="s">
        <v>145</v>
      </c>
      <c r="C160" s="3" t="s">
        <v>47</v>
      </c>
      <c r="D160" s="27">
        <v>336320.2</v>
      </c>
    </row>
    <row r="161" spans="1:4" ht="78.75">
      <c r="A161" s="23" t="s">
        <v>161</v>
      </c>
      <c r="B161" s="3" t="s">
        <v>146</v>
      </c>
      <c r="C161" s="3"/>
      <c r="D161" s="27">
        <f>D162</f>
        <v>10268</v>
      </c>
    </row>
    <row r="162" spans="1:4" ht="31.5">
      <c r="A162" s="13" t="s">
        <v>59</v>
      </c>
      <c r="B162" s="3" t="s">
        <v>146</v>
      </c>
      <c r="C162" s="3" t="s">
        <v>47</v>
      </c>
      <c r="D162" s="27">
        <v>10268</v>
      </c>
    </row>
    <row r="163" spans="1:4" ht="78.75">
      <c r="A163" s="37" t="s">
        <v>244</v>
      </c>
      <c r="B163" s="3" t="s">
        <v>147</v>
      </c>
      <c r="C163" s="3"/>
      <c r="D163" s="27">
        <f>D164</f>
        <v>624</v>
      </c>
    </row>
    <row r="164" spans="1:4" ht="31.5">
      <c r="A164" s="13" t="s">
        <v>44</v>
      </c>
      <c r="B164" s="3" t="s">
        <v>147</v>
      </c>
      <c r="C164" s="3" t="s">
        <v>41</v>
      </c>
      <c r="D164" s="27">
        <v>624</v>
      </c>
    </row>
    <row r="165" spans="1:4" ht="63">
      <c r="A165" s="13" t="s">
        <v>15</v>
      </c>
      <c r="B165" s="3" t="s">
        <v>133</v>
      </c>
      <c r="C165" s="3"/>
      <c r="D165" s="27">
        <f>D166</f>
        <v>7844.9</v>
      </c>
    </row>
    <row r="166" spans="1:4" ht="31.5">
      <c r="A166" s="13" t="s">
        <v>59</v>
      </c>
      <c r="B166" s="3" t="s">
        <v>133</v>
      </c>
      <c r="C166" s="3" t="s">
        <v>47</v>
      </c>
      <c r="D166" s="27">
        <v>7844.9</v>
      </c>
    </row>
    <row r="167" spans="1:4" ht="78.75">
      <c r="A167" s="23" t="s">
        <v>96</v>
      </c>
      <c r="B167" s="3" t="s">
        <v>134</v>
      </c>
      <c r="C167" s="3"/>
      <c r="D167" s="27">
        <f>D168</f>
        <v>1527</v>
      </c>
    </row>
    <row r="168" spans="1:4" ht="31.5">
      <c r="A168" s="13" t="s">
        <v>59</v>
      </c>
      <c r="B168" s="3" t="s">
        <v>134</v>
      </c>
      <c r="C168" s="3" t="s">
        <v>47</v>
      </c>
      <c r="D168" s="27">
        <v>1527</v>
      </c>
    </row>
    <row r="169" spans="1:4" ht="78.75">
      <c r="A169" s="23" t="s">
        <v>161</v>
      </c>
      <c r="B169" s="3" t="s">
        <v>124</v>
      </c>
      <c r="C169" s="3"/>
      <c r="D169" s="27">
        <f>D170</f>
        <v>38979.5</v>
      </c>
    </row>
    <row r="170" spans="1:4" ht="31.5">
      <c r="A170" s="13" t="s">
        <v>59</v>
      </c>
      <c r="B170" s="3" t="s">
        <v>124</v>
      </c>
      <c r="C170" s="3" t="s">
        <v>47</v>
      </c>
      <c r="D170" s="27">
        <v>38979.5</v>
      </c>
    </row>
    <row r="171" spans="1:4" ht="78.75">
      <c r="A171" s="13" t="s">
        <v>336</v>
      </c>
      <c r="B171" s="3" t="s">
        <v>337</v>
      </c>
      <c r="C171" s="3"/>
      <c r="D171" s="27">
        <f>D172</f>
        <v>341.2</v>
      </c>
    </row>
    <row r="172" spans="1:4" ht="31.5">
      <c r="A172" s="13" t="s">
        <v>59</v>
      </c>
      <c r="B172" s="3" t="s">
        <v>337</v>
      </c>
      <c r="C172" s="3" t="s">
        <v>47</v>
      </c>
      <c r="D172" s="27">
        <v>341.2</v>
      </c>
    </row>
    <row r="173" spans="1:4" ht="47.25">
      <c r="A173" s="13" t="s">
        <v>194</v>
      </c>
      <c r="B173" s="3" t="s">
        <v>195</v>
      </c>
      <c r="C173" s="3"/>
      <c r="D173" s="27">
        <f>D174</f>
        <v>357.2</v>
      </c>
    </row>
    <row r="174" spans="1:4" ht="31.5">
      <c r="A174" s="13" t="s">
        <v>59</v>
      </c>
      <c r="B174" s="3" t="s">
        <v>195</v>
      </c>
      <c r="C174" s="3" t="s">
        <v>47</v>
      </c>
      <c r="D174" s="27">
        <v>357.2</v>
      </c>
    </row>
    <row r="175" spans="1:4" ht="47.25">
      <c r="A175" s="13" t="s">
        <v>258</v>
      </c>
      <c r="B175" s="3" t="s">
        <v>287</v>
      </c>
      <c r="C175" s="3"/>
      <c r="D175" s="27">
        <f>D176</f>
        <v>10691.6</v>
      </c>
    </row>
    <row r="176" spans="1:4" ht="31.5">
      <c r="A176" s="13" t="s">
        <v>59</v>
      </c>
      <c r="B176" s="3" t="s">
        <v>287</v>
      </c>
      <c r="C176" s="3" t="s">
        <v>47</v>
      </c>
      <c r="D176" s="27">
        <v>10691.6</v>
      </c>
    </row>
    <row r="177" spans="1:4" ht="47.25">
      <c r="A177" s="13" t="s">
        <v>288</v>
      </c>
      <c r="B177" s="3" t="s">
        <v>289</v>
      </c>
      <c r="C177" s="3"/>
      <c r="D177" s="27">
        <f>D178</f>
        <v>22510</v>
      </c>
    </row>
    <row r="178" spans="1:4" ht="31.5">
      <c r="A178" s="13" t="s">
        <v>59</v>
      </c>
      <c r="B178" s="3" t="s">
        <v>289</v>
      </c>
      <c r="C178" s="3" t="s">
        <v>47</v>
      </c>
      <c r="D178" s="27">
        <v>22510</v>
      </c>
    </row>
    <row r="179" spans="1:4" ht="47.25">
      <c r="A179" s="13" t="s">
        <v>182</v>
      </c>
      <c r="B179" s="3" t="s">
        <v>183</v>
      </c>
      <c r="C179" s="3"/>
      <c r="D179" s="27">
        <f>D180</f>
        <v>8427.9</v>
      </c>
    </row>
    <row r="180" spans="1:4" ht="31.5">
      <c r="A180" s="13" t="s">
        <v>59</v>
      </c>
      <c r="B180" s="3" t="s">
        <v>183</v>
      </c>
      <c r="C180" s="3" t="s">
        <v>47</v>
      </c>
      <c r="D180" s="27">
        <v>8427.9</v>
      </c>
    </row>
    <row r="181" spans="1:4" ht="47.25">
      <c r="A181" s="13" t="s">
        <v>230</v>
      </c>
      <c r="B181" s="3" t="s">
        <v>231</v>
      </c>
      <c r="C181" s="3"/>
      <c r="D181" s="27">
        <f>D182</f>
        <v>2325.7</v>
      </c>
    </row>
    <row r="182" spans="1:4" ht="31.5">
      <c r="A182" s="13" t="s">
        <v>59</v>
      </c>
      <c r="B182" s="3" t="s">
        <v>231</v>
      </c>
      <c r="C182" s="3" t="s">
        <v>47</v>
      </c>
      <c r="D182" s="27">
        <v>2325.7</v>
      </c>
    </row>
    <row r="183" spans="1:4" ht="47.25">
      <c r="A183" s="13" t="s">
        <v>232</v>
      </c>
      <c r="B183" s="3" t="s">
        <v>233</v>
      </c>
      <c r="C183" s="3"/>
      <c r="D183" s="27">
        <f>D184</f>
        <v>330</v>
      </c>
    </row>
    <row r="184" spans="1:4" ht="31.5">
      <c r="A184" s="13" t="s">
        <v>59</v>
      </c>
      <c r="B184" s="3" t="s">
        <v>233</v>
      </c>
      <c r="C184" s="3" t="s">
        <v>47</v>
      </c>
      <c r="D184" s="27">
        <v>330</v>
      </c>
    </row>
    <row r="185" spans="1:4" ht="47.25">
      <c r="A185" s="13" t="s">
        <v>234</v>
      </c>
      <c r="B185" s="3" t="s">
        <v>235</v>
      </c>
      <c r="C185" s="3"/>
      <c r="D185" s="27">
        <f>D186</f>
        <v>265.2</v>
      </c>
    </row>
    <row r="186" spans="1:4" ht="31.5">
      <c r="A186" s="13" t="s">
        <v>59</v>
      </c>
      <c r="B186" s="3" t="s">
        <v>235</v>
      </c>
      <c r="C186" s="3" t="s">
        <v>47</v>
      </c>
      <c r="D186" s="27">
        <v>265.2</v>
      </c>
    </row>
    <row r="187" spans="1:4" ht="31.5">
      <c r="A187" s="13" t="s">
        <v>290</v>
      </c>
      <c r="B187" s="3" t="s">
        <v>291</v>
      </c>
      <c r="C187" s="3"/>
      <c r="D187" s="27">
        <f>D188</f>
        <v>7947.8</v>
      </c>
    </row>
    <row r="188" spans="1:4" ht="31.5">
      <c r="A188" s="13" t="s">
        <v>59</v>
      </c>
      <c r="B188" s="3" t="s">
        <v>291</v>
      </c>
      <c r="C188" s="3" t="s">
        <v>47</v>
      </c>
      <c r="D188" s="27">
        <v>7947.8</v>
      </c>
    </row>
    <row r="189" spans="1:4" ht="47.25">
      <c r="A189" s="13" t="s">
        <v>69</v>
      </c>
      <c r="B189" s="3" t="s">
        <v>148</v>
      </c>
      <c r="C189" s="3"/>
      <c r="D189" s="27">
        <f>D190+D194+D192+D196</f>
        <v>42631.6</v>
      </c>
    </row>
    <row r="190" spans="1:4" ht="15.75">
      <c r="A190" s="13" t="s">
        <v>7</v>
      </c>
      <c r="B190" s="16" t="s">
        <v>125</v>
      </c>
      <c r="C190" s="16"/>
      <c r="D190" s="26">
        <f>D191</f>
        <v>10545.1</v>
      </c>
    </row>
    <row r="191" spans="1:4" ht="31.5">
      <c r="A191" s="13" t="s">
        <v>59</v>
      </c>
      <c r="B191" s="3" t="s">
        <v>125</v>
      </c>
      <c r="C191" s="3" t="s">
        <v>47</v>
      </c>
      <c r="D191" s="27">
        <v>10545.1</v>
      </c>
    </row>
    <row r="192" spans="1:4" ht="47.25">
      <c r="A192" s="13" t="s">
        <v>258</v>
      </c>
      <c r="B192" s="3" t="s">
        <v>292</v>
      </c>
      <c r="C192" s="3"/>
      <c r="D192" s="27">
        <f>D193</f>
        <v>612</v>
      </c>
    </row>
    <row r="193" spans="1:4" ht="31.5">
      <c r="A193" s="13" t="s">
        <v>59</v>
      </c>
      <c r="B193" s="3" t="s">
        <v>292</v>
      </c>
      <c r="C193" s="3" t="s">
        <v>47</v>
      </c>
      <c r="D193" s="27">
        <v>612</v>
      </c>
    </row>
    <row r="194" spans="1:4" ht="63">
      <c r="A194" s="13" t="s">
        <v>196</v>
      </c>
      <c r="B194" s="3" t="s">
        <v>197</v>
      </c>
      <c r="C194" s="3"/>
      <c r="D194" s="27">
        <f>D195</f>
        <v>17659.5</v>
      </c>
    </row>
    <row r="195" spans="1:4" ht="31.5">
      <c r="A195" s="13" t="s">
        <v>59</v>
      </c>
      <c r="B195" s="3" t="s">
        <v>197</v>
      </c>
      <c r="C195" s="3" t="s">
        <v>47</v>
      </c>
      <c r="D195" s="27">
        <v>17659.5</v>
      </c>
    </row>
    <row r="196" spans="1:4" ht="31.5">
      <c r="A196" s="13" t="s">
        <v>290</v>
      </c>
      <c r="B196" s="3" t="s">
        <v>293</v>
      </c>
      <c r="C196" s="3"/>
      <c r="D196" s="27">
        <f>D197</f>
        <v>13815</v>
      </c>
    </row>
    <row r="197" spans="1:4" ht="31.5">
      <c r="A197" s="13" t="s">
        <v>59</v>
      </c>
      <c r="B197" s="3" t="s">
        <v>293</v>
      </c>
      <c r="C197" s="3" t="s">
        <v>47</v>
      </c>
      <c r="D197" s="27">
        <v>13815</v>
      </c>
    </row>
    <row r="198" spans="1:4" ht="47.25">
      <c r="A198" s="15" t="s">
        <v>9</v>
      </c>
      <c r="B198" s="16" t="s">
        <v>184</v>
      </c>
      <c r="C198" s="16"/>
      <c r="D198" s="26">
        <f>D201+D203+D199+D206+D208</f>
        <v>29978.000000000004</v>
      </c>
    </row>
    <row r="199" spans="1:4" ht="31.5">
      <c r="A199" s="15" t="s">
        <v>294</v>
      </c>
      <c r="B199" s="3" t="s">
        <v>295</v>
      </c>
      <c r="C199" s="16"/>
      <c r="D199" s="26">
        <f>D200</f>
        <v>372.4</v>
      </c>
    </row>
    <row r="200" spans="1:4" ht="31.5">
      <c r="A200" s="13" t="s">
        <v>59</v>
      </c>
      <c r="B200" s="3" t="s">
        <v>295</v>
      </c>
      <c r="C200" s="16" t="s">
        <v>47</v>
      </c>
      <c r="D200" s="26">
        <v>372.4</v>
      </c>
    </row>
    <row r="201" spans="1:4" ht="15.75">
      <c r="A201" s="13" t="s">
        <v>63</v>
      </c>
      <c r="B201" s="3" t="s">
        <v>20</v>
      </c>
      <c r="C201" s="3"/>
      <c r="D201" s="27">
        <f>D202</f>
        <v>11632.5</v>
      </c>
    </row>
    <row r="202" spans="1:4" ht="31.5">
      <c r="A202" s="13" t="s">
        <v>59</v>
      </c>
      <c r="B202" s="3" t="s">
        <v>20</v>
      </c>
      <c r="C202" s="3" t="s">
        <v>47</v>
      </c>
      <c r="D202" s="27">
        <v>11632.5</v>
      </c>
    </row>
    <row r="203" spans="1:4" ht="47.25">
      <c r="A203" s="13" t="s">
        <v>11</v>
      </c>
      <c r="B203" s="3" t="s">
        <v>6</v>
      </c>
      <c r="C203" s="3"/>
      <c r="D203" s="27">
        <f>D204+D205</f>
        <v>15978.900000000001</v>
      </c>
    </row>
    <row r="204" spans="1:4" ht="15.75">
      <c r="A204" s="13" t="s">
        <v>58</v>
      </c>
      <c r="B204" s="3" t="s">
        <v>6</v>
      </c>
      <c r="C204" s="3" t="s">
        <v>41</v>
      </c>
      <c r="D204" s="27">
        <v>9753.2</v>
      </c>
    </row>
    <row r="205" spans="1:4" ht="31.5">
      <c r="A205" s="13" t="s">
        <v>59</v>
      </c>
      <c r="B205" s="3" t="s">
        <v>6</v>
      </c>
      <c r="C205" s="3" t="s">
        <v>47</v>
      </c>
      <c r="D205" s="27">
        <v>6225.7</v>
      </c>
    </row>
    <row r="206" spans="1:4" ht="47.25">
      <c r="A206" s="13" t="s">
        <v>258</v>
      </c>
      <c r="B206" s="3" t="s">
        <v>296</v>
      </c>
      <c r="C206" s="3"/>
      <c r="D206" s="27">
        <f>D207</f>
        <v>168.4</v>
      </c>
    </row>
    <row r="207" spans="1:4" ht="31.5">
      <c r="A207" s="13" t="s">
        <v>59</v>
      </c>
      <c r="B207" s="3" t="s">
        <v>296</v>
      </c>
      <c r="C207" s="3" t="s">
        <v>47</v>
      </c>
      <c r="D207" s="27">
        <v>168.4</v>
      </c>
    </row>
    <row r="208" spans="1:4" ht="47.25">
      <c r="A208" s="13" t="s">
        <v>297</v>
      </c>
      <c r="B208" s="3" t="s">
        <v>298</v>
      </c>
      <c r="C208" s="3"/>
      <c r="D208" s="27">
        <f>D209</f>
        <v>1825.8</v>
      </c>
    </row>
    <row r="209" spans="1:4" ht="31.5">
      <c r="A209" s="13" t="s">
        <v>59</v>
      </c>
      <c r="B209" s="3" t="s">
        <v>298</v>
      </c>
      <c r="C209" s="3" t="s">
        <v>47</v>
      </c>
      <c r="D209" s="27">
        <v>1825.8</v>
      </c>
    </row>
    <row r="210" spans="1:4" ht="47.25">
      <c r="A210" s="13" t="s">
        <v>25</v>
      </c>
      <c r="B210" s="3" t="s">
        <v>21</v>
      </c>
      <c r="C210" s="3"/>
      <c r="D210" s="27">
        <f>D211</f>
        <v>38846.4</v>
      </c>
    </row>
    <row r="211" spans="1:4" ht="15.75">
      <c r="A211" s="15" t="s">
        <v>8</v>
      </c>
      <c r="B211" s="16" t="s">
        <v>22</v>
      </c>
      <c r="C211" s="16"/>
      <c r="D211" s="26">
        <f>D212+D213+D214</f>
        <v>38846.4</v>
      </c>
    </row>
    <row r="212" spans="1:4" ht="63">
      <c r="A212" s="13" t="s">
        <v>43</v>
      </c>
      <c r="B212" s="16" t="s">
        <v>22</v>
      </c>
      <c r="C212" s="3" t="s">
        <v>38</v>
      </c>
      <c r="D212" s="27">
        <v>33458.4</v>
      </c>
    </row>
    <row r="213" spans="1:4" ht="31.5">
      <c r="A213" s="13" t="s">
        <v>44</v>
      </c>
      <c r="B213" s="16" t="s">
        <v>22</v>
      </c>
      <c r="C213" s="3" t="s">
        <v>39</v>
      </c>
      <c r="D213" s="27">
        <v>5062.6</v>
      </c>
    </row>
    <row r="214" spans="1:4" ht="15.75">
      <c r="A214" s="13" t="s">
        <v>45</v>
      </c>
      <c r="B214" s="16" t="s">
        <v>22</v>
      </c>
      <c r="C214" s="3" t="s">
        <v>40</v>
      </c>
      <c r="D214" s="27">
        <v>325.4</v>
      </c>
    </row>
    <row r="215" spans="1:4" ht="63">
      <c r="A215" s="13" t="s">
        <v>23</v>
      </c>
      <c r="B215" s="16" t="s">
        <v>24</v>
      </c>
      <c r="C215" s="3"/>
      <c r="D215" s="27">
        <f>D216+D218+D220+D222+D224</f>
        <v>35269.1</v>
      </c>
    </row>
    <row r="216" spans="1:4" ht="47.25">
      <c r="A216" s="15" t="s">
        <v>71</v>
      </c>
      <c r="B216" s="3" t="s">
        <v>177</v>
      </c>
      <c r="C216" s="3"/>
      <c r="D216" s="27">
        <f>D217</f>
        <v>839.9</v>
      </c>
    </row>
    <row r="217" spans="1:4" ht="15.75">
      <c r="A217" s="13" t="s">
        <v>58</v>
      </c>
      <c r="B217" s="3" t="s">
        <v>177</v>
      </c>
      <c r="C217" s="3" t="s">
        <v>41</v>
      </c>
      <c r="D217" s="27">
        <v>839.9</v>
      </c>
    </row>
    <row r="218" spans="1:4" ht="31.5">
      <c r="A218" s="13" t="s">
        <v>54</v>
      </c>
      <c r="B218" s="3" t="s">
        <v>209</v>
      </c>
      <c r="C218" s="3"/>
      <c r="D218" s="27">
        <f>D219</f>
        <v>320</v>
      </c>
    </row>
    <row r="219" spans="1:4" ht="31.5">
      <c r="A219" s="13" t="s">
        <v>44</v>
      </c>
      <c r="B219" s="3" t="s">
        <v>209</v>
      </c>
      <c r="C219" s="3" t="s">
        <v>39</v>
      </c>
      <c r="D219" s="27">
        <v>320</v>
      </c>
    </row>
    <row r="220" spans="1:4" ht="78.75">
      <c r="A220" s="23" t="s">
        <v>163</v>
      </c>
      <c r="B220" s="3" t="s">
        <v>159</v>
      </c>
      <c r="C220" s="3"/>
      <c r="D220" s="27">
        <f>D221</f>
        <v>32172.5</v>
      </c>
    </row>
    <row r="221" spans="1:4" ht="15.75">
      <c r="A221" s="13" t="s">
        <v>58</v>
      </c>
      <c r="B221" s="3" t="s">
        <v>159</v>
      </c>
      <c r="C221" s="3" t="s">
        <v>41</v>
      </c>
      <c r="D221" s="27">
        <v>32172.5</v>
      </c>
    </row>
    <row r="222" spans="1:4" ht="47.25">
      <c r="A222" s="13" t="s">
        <v>10</v>
      </c>
      <c r="B222" s="3" t="s">
        <v>185</v>
      </c>
      <c r="C222" s="3"/>
      <c r="D222" s="27">
        <f>D223</f>
        <v>1536.7</v>
      </c>
    </row>
    <row r="223" spans="1:4" ht="15.75">
      <c r="A223" s="13" t="s">
        <v>58</v>
      </c>
      <c r="B223" s="3" t="s">
        <v>185</v>
      </c>
      <c r="C223" s="3" t="s">
        <v>41</v>
      </c>
      <c r="D223" s="27">
        <v>1536.7</v>
      </c>
    </row>
    <row r="224" spans="1:4" ht="78.75">
      <c r="A224" s="23" t="s">
        <v>97</v>
      </c>
      <c r="B224" s="3" t="s">
        <v>179</v>
      </c>
      <c r="C224" s="3"/>
      <c r="D224" s="27">
        <f>D225</f>
        <v>400</v>
      </c>
    </row>
    <row r="225" spans="1:4" ht="15.75">
      <c r="A225" s="13" t="s">
        <v>58</v>
      </c>
      <c r="B225" s="3" t="s">
        <v>179</v>
      </c>
      <c r="C225" s="3" t="s">
        <v>41</v>
      </c>
      <c r="D225" s="27">
        <v>400</v>
      </c>
    </row>
    <row r="226" spans="1:4" ht="47.25">
      <c r="A226" s="10" t="s">
        <v>220</v>
      </c>
      <c r="B226" s="20" t="s">
        <v>221</v>
      </c>
      <c r="C226" s="20"/>
      <c r="D226" s="30">
        <f>D229+D227</f>
        <v>1020</v>
      </c>
    </row>
    <row r="227" spans="1:4" ht="47.25">
      <c r="A227" s="13" t="s">
        <v>228</v>
      </c>
      <c r="B227" s="21" t="s">
        <v>299</v>
      </c>
      <c r="C227" s="21"/>
      <c r="D227" s="32">
        <v>810</v>
      </c>
    </row>
    <row r="228" spans="1:4" ht="15.75">
      <c r="A228" s="13" t="s">
        <v>57</v>
      </c>
      <c r="B228" s="21" t="s">
        <v>299</v>
      </c>
      <c r="C228" s="21" t="s">
        <v>46</v>
      </c>
      <c r="D228" s="32">
        <v>810</v>
      </c>
    </row>
    <row r="229" spans="1:4" ht="78.75">
      <c r="A229" s="13" t="s">
        <v>28</v>
      </c>
      <c r="B229" s="21" t="s">
        <v>222</v>
      </c>
      <c r="C229" s="21"/>
      <c r="D229" s="32">
        <f>D230</f>
        <v>210</v>
      </c>
    </row>
    <row r="230" spans="1:4" ht="15.75">
      <c r="A230" s="13" t="s">
        <v>57</v>
      </c>
      <c r="B230" s="21" t="s">
        <v>222</v>
      </c>
      <c r="C230" s="21" t="s">
        <v>46</v>
      </c>
      <c r="D230" s="32">
        <f>180+30</f>
        <v>210</v>
      </c>
    </row>
    <row r="231" spans="1:4" ht="31.5">
      <c r="A231" s="17" t="s">
        <v>94</v>
      </c>
      <c r="B231" s="18" t="s">
        <v>135</v>
      </c>
      <c r="C231" s="18"/>
      <c r="D231" s="29">
        <f>D234+D232</f>
        <v>7910.4</v>
      </c>
    </row>
    <row r="232" spans="1:4" ht="31.5">
      <c r="A232" s="13" t="s">
        <v>327</v>
      </c>
      <c r="B232" s="16" t="s">
        <v>326</v>
      </c>
      <c r="C232" s="16"/>
      <c r="D232" s="26">
        <f>D233</f>
        <v>4267.2</v>
      </c>
    </row>
    <row r="233" spans="1:4" ht="15.75">
      <c r="A233" s="13" t="s">
        <v>58</v>
      </c>
      <c r="B233" s="16" t="s">
        <v>326</v>
      </c>
      <c r="C233" s="16" t="s">
        <v>41</v>
      </c>
      <c r="D233" s="26">
        <v>4267.2</v>
      </c>
    </row>
    <row r="234" spans="1:4" ht="47.25">
      <c r="A234" s="13" t="s">
        <v>98</v>
      </c>
      <c r="B234" s="3" t="s">
        <v>132</v>
      </c>
      <c r="C234" s="3"/>
      <c r="D234" s="27">
        <f>D235</f>
        <v>3643.2</v>
      </c>
    </row>
    <row r="235" spans="1:4" ht="15.75">
      <c r="A235" s="13" t="s">
        <v>58</v>
      </c>
      <c r="B235" s="3" t="s">
        <v>132</v>
      </c>
      <c r="C235" s="3" t="s">
        <v>41</v>
      </c>
      <c r="D235" s="27">
        <v>3643.2</v>
      </c>
    </row>
    <row r="236" spans="1:4" ht="47.25">
      <c r="A236" s="10" t="s">
        <v>95</v>
      </c>
      <c r="B236" s="12" t="s">
        <v>126</v>
      </c>
      <c r="C236" s="12"/>
      <c r="D236" s="29">
        <f>D237+D240+D249+D258+D263+D270+D279+D286</f>
        <v>159816</v>
      </c>
    </row>
    <row r="237" spans="1:4" ht="15.75">
      <c r="A237" s="13" t="s">
        <v>158</v>
      </c>
      <c r="B237" s="3" t="s">
        <v>300</v>
      </c>
      <c r="C237" s="3"/>
      <c r="D237" s="33">
        <f>D238+D239</f>
        <v>2189.8</v>
      </c>
    </row>
    <row r="238" spans="1:4" ht="31.5">
      <c r="A238" s="13" t="s">
        <v>93</v>
      </c>
      <c r="B238" s="3" t="s">
        <v>300</v>
      </c>
      <c r="C238" s="3" t="s">
        <v>39</v>
      </c>
      <c r="D238" s="33">
        <v>619.8</v>
      </c>
    </row>
    <row r="239" spans="1:4" ht="31.5">
      <c r="A239" s="19" t="s">
        <v>59</v>
      </c>
      <c r="B239" s="3" t="s">
        <v>300</v>
      </c>
      <c r="C239" s="3" t="s">
        <v>47</v>
      </c>
      <c r="D239" s="33">
        <v>1570</v>
      </c>
    </row>
    <row r="240" spans="1:4" ht="31.5">
      <c r="A240" s="13" t="s">
        <v>248</v>
      </c>
      <c r="B240" s="3" t="s">
        <v>237</v>
      </c>
      <c r="C240" s="3"/>
      <c r="D240" s="33">
        <f>D241++D247+D243+D245</f>
        <v>30650.4</v>
      </c>
    </row>
    <row r="241" spans="1:4" ht="15.75">
      <c r="A241" s="19" t="s">
        <v>89</v>
      </c>
      <c r="B241" s="24">
        <v>1810044290</v>
      </c>
      <c r="C241" s="24"/>
      <c r="D241" s="33">
        <f>D242</f>
        <v>7119.5</v>
      </c>
    </row>
    <row r="242" spans="1:4" ht="31.5">
      <c r="A242" s="19" t="s">
        <v>59</v>
      </c>
      <c r="B242" s="24">
        <v>1810044290</v>
      </c>
      <c r="C242" s="24">
        <v>600</v>
      </c>
      <c r="D242" s="33">
        <v>7119.5</v>
      </c>
    </row>
    <row r="243" spans="1:4" ht="15.75">
      <c r="A243" s="19" t="s">
        <v>256</v>
      </c>
      <c r="B243" s="24" t="s">
        <v>301</v>
      </c>
      <c r="C243" s="24"/>
      <c r="D243" s="33">
        <f>D244</f>
        <v>72.9</v>
      </c>
    </row>
    <row r="244" spans="1:4" ht="31.5">
      <c r="A244" s="19" t="s">
        <v>59</v>
      </c>
      <c r="B244" s="24" t="s">
        <v>301</v>
      </c>
      <c r="C244" s="24">
        <v>600</v>
      </c>
      <c r="D244" s="33">
        <v>72.9</v>
      </c>
    </row>
    <row r="245" spans="1:4" ht="47.25">
      <c r="A245" s="19" t="s">
        <v>258</v>
      </c>
      <c r="B245" s="24" t="s">
        <v>302</v>
      </c>
      <c r="C245" s="24"/>
      <c r="D245" s="33">
        <f>D246</f>
        <v>38.7</v>
      </c>
    </row>
    <row r="246" spans="1:4" ht="31.5">
      <c r="A246" s="19" t="s">
        <v>59</v>
      </c>
      <c r="B246" s="24" t="s">
        <v>302</v>
      </c>
      <c r="C246" s="24">
        <v>600</v>
      </c>
      <c r="D246" s="33">
        <v>38.7</v>
      </c>
    </row>
    <row r="247" spans="1:4" ht="47.25">
      <c r="A247" s="19" t="s">
        <v>199</v>
      </c>
      <c r="B247" s="16" t="s">
        <v>200</v>
      </c>
      <c r="C247" s="24"/>
      <c r="D247" s="33">
        <f>D248</f>
        <v>23419.3</v>
      </c>
    </row>
    <row r="248" spans="1:4" ht="31.5">
      <c r="A248" s="19" t="s">
        <v>59</v>
      </c>
      <c r="B248" s="16" t="s">
        <v>200</v>
      </c>
      <c r="C248" s="24">
        <v>600</v>
      </c>
      <c r="D248" s="33">
        <v>23419.3</v>
      </c>
    </row>
    <row r="249" spans="1:4" ht="47.25">
      <c r="A249" s="19" t="s">
        <v>249</v>
      </c>
      <c r="B249" s="16" t="s">
        <v>238</v>
      </c>
      <c r="C249" s="24"/>
      <c r="D249" s="33">
        <f>D250+D254+D252+D256</f>
        <v>42961.3</v>
      </c>
    </row>
    <row r="250" spans="1:4" ht="15.75">
      <c r="A250" s="19" t="s">
        <v>87</v>
      </c>
      <c r="B250" s="24">
        <v>1820044090</v>
      </c>
      <c r="C250" s="24"/>
      <c r="D250" s="33">
        <f>D251</f>
        <v>13426.7</v>
      </c>
    </row>
    <row r="251" spans="1:4" ht="31.5">
      <c r="A251" s="19" t="s">
        <v>59</v>
      </c>
      <c r="B251" s="24">
        <v>1820044090</v>
      </c>
      <c r="C251" s="24">
        <v>600</v>
      </c>
      <c r="D251" s="33">
        <v>13426.7</v>
      </c>
    </row>
    <row r="252" spans="1:4" ht="47.25">
      <c r="A252" s="19" t="s">
        <v>258</v>
      </c>
      <c r="B252" s="24" t="s">
        <v>303</v>
      </c>
      <c r="C252" s="24"/>
      <c r="D252" s="33">
        <f>D253</f>
        <v>1017.3</v>
      </c>
    </row>
    <row r="253" spans="1:4" ht="31.5">
      <c r="A253" s="19" t="s">
        <v>59</v>
      </c>
      <c r="B253" s="24" t="s">
        <v>303</v>
      </c>
      <c r="C253" s="24">
        <v>600</v>
      </c>
      <c r="D253" s="33">
        <v>1017.3</v>
      </c>
    </row>
    <row r="254" spans="1:4" ht="47.25">
      <c r="A254" s="19" t="s">
        <v>199</v>
      </c>
      <c r="B254" s="16" t="s">
        <v>201</v>
      </c>
      <c r="C254" s="24"/>
      <c r="D254" s="33">
        <f>D255</f>
        <v>27017.3</v>
      </c>
    </row>
    <row r="255" spans="1:4" ht="31.5">
      <c r="A255" s="19" t="s">
        <v>59</v>
      </c>
      <c r="B255" s="16" t="s">
        <v>201</v>
      </c>
      <c r="C255" s="24">
        <v>600</v>
      </c>
      <c r="D255" s="33">
        <v>27017.3</v>
      </c>
    </row>
    <row r="256" spans="1:4" ht="63">
      <c r="A256" s="19" t="s">
        <v>338</v>
      </c>
      <c r="B256" s="3" t="s">
        <v>339</v>
      </c>
      <c r="C256" s="24"/>
      <c r="D256" s="33">
        <f>D257</f>
        <v>1500</v>
      </c>
    </row>
    <row r="257" spans="1:4" ht="31.5">
      <c r="A257" s="19" t="s">
        <v>59</v>
      </c>
      <c r="B257" s="3" t="s">
        <v>339</v>
      </c>
      <c r="C257" s="24">
        <v>600</v>
      </c>
      <c r="D257" s="33">
        <v>1500</v>
      </c>
    </row>
    <row r="258" spans="1:4" ht="31.5">
      <c r="A258" s="19" t="s">
        <v>304</v>
      </c>
      <c r="B258" s="16" t="s">
        <v>239</v>
      </c>
      <c r="C258" s="24"/>
      <c r="D258" s="33">
        <f>D259+D261</f>
        <v>7619.799999999999</v>
      </c>
    </row>
    <row r="259" spans="1:4" ht="15.75">
      <c r="A259" s="19" t="s">
        <v>87</v>
      </c>
      <c r="B259" s="24">
        <v>1830044090</v>
      </c>
      <c r="C259" s="24"/>
      <c r="D259" s="33">
        <f>D260</f>
        <v>4382.9</v>
      </c>
    </row>
    <row r="260" spans="1:4" ht="31.5">
      <c r="A260" s="19" t="s">
        <v>59</v>
      </c>
      <c r="B260" s="24">
        <v>1830044090</v>
      </c>
      <c r="C260" s="24">
        <v>600</v>
      </c>
      <c r="D260" s="33">
        <v>4382.9</v>
      </c>
    </row>
    <row r="261" spans="1:4" ht="47.25">
      <c r="A261" s="19" t="s">
        <v>199</v>
      </c>
      <c r="B261" s="16" t="s">
        <v>202</v>
      </c>
      <c r="C261" s="24"/>
      <c r="D261" s="33">
        <f>D262</f>
        <v>3236.9</v>
      </c>
    </row>
    <row r="262" spans="1:4" ht="31.5">
      <c r="A262" s="19" t="s">
        <v>59</v>
      </c>
      <c r="B262" s="16" t="s">
        <v>202</v>
      </c>
      <c r="C262" s="24">
        <v>600</v>
      </c>
      <c r="D262" s="33">
        <v>3236.9</v>
      </c>
    </row>
    <row r="263" spans="1:4" ht="31.5">
      <c r="A263" s="19" t="s">
        <v>250</v>
      </c>
      <c r="B263" s="16" t="s">
        <v>240</v>
      </c>
      <c r="C263" s="24"/>
      <c r="D263" s="31">
        <f>D264+D268+D266</f>
        <v>10492.599999999999</v>
      </c>
    </row>
    <row r="264" spans="1:4" ht="15.75">
      <c r="A264" s="19" t="s">
        <v>88</v>
      </c>
      <c r="B264" s="24">
        <v>1840044190</v>
      </c>
      <c r="C264" s="24"/>
      <c r="D264" s="33">
        <f>D265</f>
        <v>2780.5</v>
      </c>
    </row>
    <row r="265" spans="1:4" ht="31.5">
      <c r="A265" s="19" t="s">
        <v>59</v>
      </c>
      <c r="B265" s="24">
        <v>1840044190</v>
      </c>
      <c r="C265" s="24">
        <v>600</v>
      </c>
      <c r="D265" s="33">
        <v>2780.5</v>
      </c>
    </row>
    <row r="266" spans="1:4" ht="47.25">
      <c r="A266" s="19" t="s">
        <v>258</v>
      </c>
      <c r="B266" s="16" t="s">
        <v>305</v>
      </c>
      <c r="C266" s="24"/>
      <c r="D266" s="33">
        <f>D267</f>
        <v>1184.3</v>
      </c>
    </row>
    <row r="267" spans="1:4" ht="31.5">
      <c r="A267" s="19" t="s">
        <v>59</v>
      </c>
      <c r="B267" s="16" t="s">
        <v>305</v>
      </c>
      <c r="C267" s="24">
        <v>600</v>
      </c>
      <c r="D267" s="33">
        <v>1184.3</v>
      </c>
    </row>
    <row r="268" spans="1:4" ht="47.25">
      <c r="A268" s="19" t="s">
        <v>199</v>
      </c>
      <c r="B268" s="16" t="s">
        <v>203</v>
      </c>
      <c r="C268" s="24"/>
      <c r="D268" s="33">
        <f>D269</f>
        <v>6527.8</v>
      </c>
    </row>
    <row r="269" spans="1:4" ht="31.5">
      <c r="A269" s="19" t="s">
        <v>59</v>
      </c>
      <c r="B269" s="16" t="s">
        <v>203</v>
      </c>
      <c r="C269" s="24">
        <v>600</v>
      </c>
      <c r="D269" s="33">
        <v>6527.8</v>
      </c>
    </row>
    <row r="270" spans="1:4" ht="31.5">
      <c r="A270" s="19" t="s">
        <v>251</v>
      </c>
      <c r="B270" s="16" t="s">
        <v>252</v>
      </c>
      <c r="C270" s="24"/>
      <c r="D270" s="33">
        <f>D271+D273+D275+D277</f>
        <v>36475.6</v>
      </c>
    </row>
    <row r="271" spans="1:4" ht="15.75">
      <c r="A271" s="13" t="s">
        <v>7</v>
      </c>
      <c r="B271" s="3" t="s">
        <v>236</v>
      </c>
      <c r="C271" s="3"/>
      <c r="D271" s="27">
        <f>D272</f>
        <v>8391.3</v>
      </c>
    </row>
    <row r="272" spans="1:4" ht="31.5">
      <c r="A272" s="13" t="s">
        <v>59</v>
      </c>
      <c r="B272" s="3" t="s">
        <v>236</v>
      </c>
      <c r="C272" s="3" t="s">
        <v>47</v>
      </c>
      <c r="D272" s="27">
        <v>8391.3</v>
      </c>
    </row>
    <row r="273" spans="1:4" ht="15.75">
      <c r="A273" s="13" t="s">
        <v>256</v>
      </c>
      <c r="B273" s="3" t="s">
        <v>306</v>
      </c>
      <c r="C273" s="3"/>
      <c r="D273" s="27">
        <f>D274</f>
        <v>965.5</v>
      </c>
    </row>
    <row r="274" spans="1:4" ht="31.5">
      <c r="A274" s="13" t="s">
        <v>59</v>
      </c>
      <c r="B274" s="3" t="s">
        <v>306</v>
      </c>
      <c r="C274" s="3" t="s">
        <v>47</v>
      </c>
      <c r="D274" s="27">
        <v>965.5</v>
      </c>
    </row>
    <row r="275" spans="1:4" ht="47.25">
      <c r="A275" s="13" t="s">
        <v>258</v>
      </c>
      <c r="B275" s="3" t="s">
        <v>307</v>
      </c>
      <c r="C275" s="3"/>
      <c r="D275" s="27">
        <f>D276</f>
        <v>1453.9</v>
      </c>
    </row>
    <row r="276" spans="1:4" ht="31.5">
      <c r="A276" s="13" t="s">
        <v>59</v>
      </c>
      <c r="B276" s="3" t="s">
        <v>307</v>
      </c>
      <c r="C276" s="3" t="s">
        <v>47</v>
      </c>
      <c r="D276" s="27">
        <v>1453.9</v>
      </c>
    </row>
    <row r="277" spans="1:4" ht="63">
      <c r="A277" s="13" t="s">
        <v>196</v>
      </c>
      <c r="B277" s="3" t="s">
        <v>198</v>
      </c>
      <c r="C277" s="3"/>
      <c r="D277" s="27">
        <f>D278</f>
        <v>25664.9</v>
      </c>
    </row>
    <row r="278" spans="1:4" ht="31.5">
      <c r="A278" s="13" t="s">
        <v>59</v>
      </c>
      <c r="B278" s="3" t="s">
        <v>198</v>
      </c>
      <c r="C278" s="3" t="s">
        <v>47</v>
      </c>
      <c r="D278" s="27">
        <v>25664.9</v>
      </c>
    </row>
    <row r="279" spans="1:4" ht="31.5">
      <c r="A279" s="19" t="s">
        <v>253</v>
      </c>
      <c r="B279" s="24">
        <v>1860000000</v>
      </c>
      <c r="C279" s="24"/>
      <c r="D279" s="33">
        <f>D280+D282+D284</f>
        <v>11963.3</v>
      </c>
    </row>
    <row r="280" spans="1:4" ht="15.75">
      <c r="A280" s="19" t="s">
        <v>156</v>
      </c>
      <c r="B280" s="24">
        <v>1860044100</v>
      </c>
      <c r="C280" s="24"/>
      <c r="D280" s="33">
        <f>D281</f>
        <v>1668.3</v>
      </c>
    </row>
    <row r="281" spans="1:4" ht="31.5">
      <c r="A281" s="19" t="s">
        <v>59</v>
      </c>
      <c r="B281" s="24">
        <v>1860044100</v>
      </c>
      <c r="C281" s="24">
        <v>600</v>
      </c>
      <c r="D281" s="33">
        <v>1668.3</v>
      </c>
    </row>
    <row r="282" spans="1:4" ht="31.5">
      <c r="A282" s="19" t="s">
        <v>308</v>
      </c>
      <c r="B282" s="24" t="s">
        <v>309</v>
      </c>
      <c r="C282" s="24"/>
      <c r="D282" s="33">
        <f>D283</f>
        <v>2287.5</v>
      </c>
    </row>
    <row r="283" spans="1:4" ht="31.5">
      <c r="A283" s="19" t="s">
        <v>59</v>
      </c>
      <c r="B283" s="24" t="s">
        <v>309</v>
      </c>
      <c r="C283" s="24">
        <v>600</v>
      </c>
      <c r="D283" s="33">
        <v>2287.5</v>
      </c>
    </row>
    <row r="284" spans="1:4" ht="47.25">
      <c r="A284" s="19" t="s">
        <v>199</v>
      </c>
      <c r="B284" s="16" t="s">
        <v>241</v>
      </c>
      <c r="C284" s="24"/>
      <c r="D284" s="33">
        <f>D285</f>
        <v>8007.5</v>
      </c>
    </row>
    <row r="285" spans="1:4" ht="31.5">
      <c r="A285" s="19" t="s">
        <v>59</v>
      </c>
      <c r="B285" s="16" t="s">
        <v>241</v>
      </c>
      <c r="C285" s="24">
        <v>600</v>
      </c>
      <c r="D285" s="33">
        <v>8007.5</v>
      </c>
    </row>
    <row r="286" spans="1:4" ht="31.5">
      <c r="A286" s="19" t="s">
        <v>310</v>
      </c>
      <c r="B286" s="16" t="s">
        <v>254</v>
      </c>
      <c r="C286" s="24"/>
      <c r="D286" s="33">
        <f>D287</f>
        <v>17463.2</v>
      </c>
    </row>
    <row r="287" spans="1:4" ht="63">
      <c r="A287" s="19" t="s">
        <v>68</v>
      </c>
      <c r="B287" s="24">
        <v>1870045290</v>
      </c>
      <c r="C287" s="24"/>
      <c r="D287" s="33">
        <f>D288+D289+D290</f>
        <v>17463.2</v>
      </c>
    </row>
    <row r="288" spans="1:4" ht="63">
      <c r="A288" s="19" t="s">
        <v>43</v>
      </c>
      <c r="B288" s="24">
        <v>1870045290</v>
      </c>
      <c r="C288" s="24">
        <v>100</v>
      </c>
      <c r="D288" s="33">
        <v>13538.9</v>
      </c>
    </row>
    <row r="289" spans="1:4" ht="31.5">
      <c r="A289" s="19" t="s">
        <v>93</v>
      </c>
      <c r="B289" s="24">
        <v>1870045290</v>
      </c>
      <c r="C289" s="24">
        <v>200</v>
      </c>
      <c r="D289" s="33">
        <v>3921</v>
      </c>
    </row>
    <row r="290" spans="1:4" ht="15.75">
      <c r="A290" s="19" t="s">
        <v>45</v>
      </c>
      <c r="B290" s="24">
        <v>1870045290</v>
      </c>
      <c r="C290" s="24">
        <v>800</v>
      </c>
      <c r="D290" s="27">
        <v>3.3</v>
      </c>
    </row>
    <row r="291" spans="1:4" ht="47.25">
      <c r="A291" s="10" t="s">
        <v>79</v>
      </c>
      <c r="B291" s="12" t="s">
        <v>153</v>
      </c>
      <c r="C291" s="12"/>
      <c r="D291" s="28">
        <f>D292+D295+D297</f>
        <v>32048.3</v>
      </c>
    </row>
    <row r="292" spans="1:4" ht="15.75">
      <c r="A292" s="13" t="s">
        <v>34</v>
      </c>
      <c r="B292" s="3" t="s">
        <v>154</v>
      </c>
      <c r="C292" s="3"/>
      <c r="D292" s="27">
        <f>D293+D294</f>
        <v>916.5999999999999</v>
      </c>
    </row>
    <row r="293" spans="1:4" ht="31.5">
      <c r="A293" s="13" t="s">
        <v>44</v>
      </c>
      <c r="B293" s="3" t="s">
        <v>154</v>
      </c>
      <c r="C293" s="3" t="s">
        <v>39</v>
      </c>
      <c r="D293" s="27">
        <v>449.9</v>
      </c>
    </row>
    <row r="294" spans="1:4" ht="15.75">
      <c r="A294" s="13" t="s">
        <v>58</v>
      </c>
      <c r="B294" s="3" t="s">
        <v>154</v>
      </c>
      <c r="C294" s="3" t="s">
        <v>41</v>
      </c>
      <c r="D294" s="27">
        <v>466.7</v>
      </c>
    </row>
    <row r="295" spans="1:4" ht="15.75">
      <c r="A295" s="13" t="s">
        <v>84</v>
      </c>
      <c r="B295" s="3" t="s">
        <v>136</v>
      </c>
      <c r="C295" s="3"/>
      <c r="D295" s="27">
        <f>D296</f>
        <v>30257.4</v>
      </c>
    </row>
    <row r="296" spans="1:4" ht="31.5">
      <c r="A296" s="13" t="s">
        <v>59</v>
      </c>
      <c r="B296" s="3" t="s">
        <v>136</v>
      </c>
      <c r="C296" s="3" t="s">
        <v>47</v>
      </c>
      <c r="D296" s="27">
        <v>30257.4</v>
      </c>
    </row>
    <row r="297" spans="1:4" ht="47.25">
      <c r="A297" s="13" t="s">
        <v>258</v>
      </c>
      <c r="B297" s="3" t="s">
        <v>311</v>
      </c>
      <c r="C297" s="3"/>
      <c r="D297" s="27">
        <f>D298</f>
        <v>874.3</v>
      </c>
    </row>
    <row r="298" spans="1:4" ht="31.5">
      <c r="A298" s="13" t="s">
        <v>59</v>
      </c>
      <c r="B298" s="3" t="s">
        <v>311</v>
      </c>
      <c r="C298" s="3" t="s">
        <v>47</v>
      </c>
      <c r="D298" s="27">
        <v>874.3</v>
      </c>
    </row>
    <row r="299" spans="1:4" ht="63">
      <c r="A299" s="10" t="s">
        <v>82</v>
      </c>
      <c r="B299" s="12" t="s">
        <v>141</v>
      </c>
      <c r="C299" s="18"/>
      <c r="D299" s="29">
        <f>D300+D302+D304+D306+D308+D310+D312</f>
        <v>30471.1</v>
      </c>
    </row>
    <row r="300" spans="1:4" ht="47.25">
      <c r="A300" s="13" t="s">
        <v>105</v>
      </c>
      <c r="B300" s="3" t="s">
        <v>142</v>
      </c>
      <c r="C300" s="3"/>
      <c r="D300" s="27">
        <f>D301</f>
        <v>1119.1</v>
      </c>
    </row>
    <row r="301" spans="1:4" ht="31.5">
      <c r="A301" s="13" t="s">
        <v>44</v>
      </c>
      <c r="B301" s="3" t="s">
        <v>142</v>
      </c>
      <c r="C301" s="3" t="s">
        <v>39</v>
      </c>
      <c r="D301" s="27">
        <v>1119.1</v>
      </c>
    </row>
    <row r="302" spans="1:4" ht="47.25">
      <c r="A302" s="13" t="s">
        <v>228</v>
      </c>
      <c r="B302" s="3" t="s">
        <v>229</v>
      </c>
      <c r="C302" s="3"/>
      <c r="D302" s="27">
        <f>D303</f>
        <v>2950</v>
      </c>
    </row>
    <row r="303" spans="1:4" ht="15.75">
      <c r="A303" s="13" t="s">
        <v>57</v>
      </c>
      <c r="B303" s="3" t="s">
        <v>229</v>
      </c>
      <c r="C303" s="3" t="s">
        <v>46</v>
      </c>
      <c r="D303" s="27">
        <v>2950</v>
      </c>
    </row>
    <row r="304" spans="1:4" ht="78.75">
      <c r="A304" s="13" t="s">
        <v>28</v>
      </c>
      <c r="B304" s="16" t="s">
        <v>119</v>
      </c>
      <c r="C304" s="3"/>
      <c r="D304" s="27">
        <f>D305</f>
        <v>2335.2</v>
      </c>
    </row>
    <row r="305" spans="1:4" ht="15.75">
      <c r="A305" s="13" t="s">
        <v>57</v>
      </c>
      <c r="B305" s="16" t="s">
        <v>119</v>
      </c>
      <c r="C305" s="3" t="s">
        <v>46</v>
      </c>
      <c r="D305" s="27">
        <f>250+2085.2</f>
        <v>2335.2</v>
      </c>
    </row>
    <row r="306" spans="1:4" ht="31.5">
      <c r="A306" s="13" t="s">
        <v>312</v>
      </c>
      <c r="B306" s="16" t="s">
        <v>313</v>
      </c>
      <c r="C306" s="3"/>
      <c r="D306" s="27">
        <f>D307</f>
        <v>400</v>
      </c>
    </row>
    <row r="307" spans="1:4" ht="15.75">
      <c r="A307" s="13" t="s">
        <v>57</v>
      </c>
      <c r="B307" s="16" t="s">
        <v>313</v>
      </c>
      <c r="C307" s="3" t="s">
        <v>46</v>
      </c>
      <c r="D307" s="27">
        <v>400</v>
      </c>
    </row>
    <row r="308" spans="1:4" ht="47.25">
      <c r="A308" s="13" t="s">
        <v>314</v>
      </c>
      <c r="B308" s="14">
        <v>2000074150</v>
      </c>
      <c r="C308" s="14"/>
      <c r="D308" s="27">
        <f>D309</f>
        <v>720</v>
      </c>
    </row>
    <row r="309" spans="1:4" ht="15.75">
      <c r="A309" s="13" t="s">
        <v>57</v>
      </c>
      <c r="B309" s="14">
        <v>2000074150</v>
      </c>
      <c r="C309" s="14">
        <v>500</v>
      </c>
      <c r="D309" s="27">
        <v>720</v>
      </c>
    </row>
    <row r="310" spans="1:4" ht="78.75">
      <c r="A310" s="23" t="s">
        <v>333</v>
      </c>
      <c r="B310" s="3" t="s">
        <v>334</v>
      </c>
      <c r="C310" s="3"/>
      <c r="D310" s="27">
        <f>D311</f>
        <v>22654.8</v>
      </c>
    </row>
    <row r="311" spans="1:4" ht="15.75">
      <c r="A311" s="13" t="s">
        <v>45</v>
      </c>
      <c r="B311" s="3" t="s">
        <v>334</v>
      </c>
      <c r="C311" s="3" t="s">
        <v>40</v>
      </c>
      <c r="D311" s="27">
        <v>22654.8</v>
      </c>
    </row>
    <row r="312" spans="1:4" ht="31.5">
      <c r="A312" s="13" t="s">
        <v>279</v>
      </c>
      <c r="B312" s="3" t="s">
        <v>335</v>
      </c>
      <c r="C312" s="3"/>
      <c r="D312" s="27">
        <f>D313</f>
        <v>292</v>
      </c>
    </row>
    <row r="313" spans="1:4" ht="15.75">
      <c r="A313" s="13" t="s">
        <v>57</v>
      </c>
      <c r="B313" s="3" t="s">
        <v>335</v>
      </c>
      <c r="C313" s="3" t="s">
        <v>46</v>
      </c>
      <c r="D313" s="27">
        <v>292</v>
      </c>
    </row>
    <row r="314" spans="1:4" ht="47.25">
      <c r="A314" s="10" t="s">
        <v>0</v>
      </c>
      <c r="B314" s="12" t="s">
        <v>115</v>
      </c>
      <c r="C314" s="12"/>
      <c r="D314" s="28">
        <f>D315+D321+D319+D317</f>
        <v>88451.2</v>
      </c>
    </row>
    <row r="315" spans="1:4" ht="15.75">
      <c r="A315" s="13" t="s">
        <v>32</v>
      </c>
      <c r="B315" s="3" t="s">
        <v>116</v>
      </c>
      <c r="C315" s="3"/>
      <c r="D315" s="27">
        <f>D316</f>
        <v>6253.3</v>
      </c>
    </row>
    <row r="316" spans="1:4" ht="15.75">
      <c r="A316" s="13" t="s">
        <v>57</v>
      </c>
      <c r="B316" s="3" t="s">
        <v>116</v>
      </c>
      <c r="C316" s="3" t="s">
        <v>46</v>
      </c>
      <c r="D316" s="27">
        <v>6253.3</v>
      </c>
    </row>
    <row r="317" spans="1:4" ht="49.5" customHeight="1">
      <c r="A317" s="13" t="s">
        <v>279</v>
      </c>
      <c r="B317" s="3" t="s">
        <v>325</v>
      </c>
      <c r="C317" s="3"/>
      <c r="D317" s="27">
        <f>D318</f>
        <v>367.2</v>
      </c>
    </row>
    <row r="318" spans="1:4" ht="15.75">
      <c r="A318" s="13" t="s">
        <v>57</v>
      </c>
      <c r="B318" s="3" t="s">
        <v>325</v>
      </c>
      <c r="C318" s="3" t="s">
        <v>46</v>
      </c>
      <c r="D318" s="27">
        <v>367.2</v>
      </c>
    </row>
    <row r="319" spans="1:4" ht="78.75">
      <c r="A319" s="13" t="s">
        <v>28</v>
      </c>
      <c r="B319" s="3" t="s">
        <v>223</v>
      </c>
      <c r="C319" s="3"/>
      <c r="D319" s="27">
        <f>D320</f>
        <v>5054.8</v>
      </c>
    </row>
    <row r="320" spans="1:4" ht="15.75">
      <c r="A320" s="13" t="s">
        <v>57</v>
      </c>
      <c r="B320" s="3" t="s">
        <v>223</v>
      </c>
      <c r="C320" s="3" t="s">
        <v>46</v>
      </c>
      <c r="D320" s="27">
        <f>5040+14.8</f>
        <v>5054.8</v>
      </c>
    </row>
    <row r="321" spans="1:4" ht="47.25">
      <c r="A321" s="13" t="s">
        <v>186</v>
      </c>
      <c r="B321" s="3" t="s">
        <v>117</v>
      </c>
      <c r="C321" s="3"/>
      <c r="D321" s="27">
        <f>D322+D323</f>
        <v>76775.9</v>
      </c>
    </row>
    <row r="322" spans="1:4" ht="31.5">
      <c r="A322" s="13" t="s">
        <v>44</v>
      </c>
      <c r="B322" s="3" t="s">
        <v>117</v>
      </c>
      <c r="C322" s="3" t="s">
        <v>39</v>
      </c>
      <c r="D322" s="27">
        <v>20316.6</v>
      </c>
    </row>
    <row r="323" spans="1:4" ht="15.75">
      <c r="A323" s="13" t="s">
        <v>57</v>
      </c>
      <c r="B323" s="3" t="s">
        <v>117</v>
      </c>
      <c r="C323" s="3" t="s">
        <v>46</v>
      </c>
      <c r="D323" s="27">
        <v>56459.3</v>
      </c>
    </row>
    <row r="324" spans="1:4" ht="78.75" customHeight="1">
      <c r="A324" s="17" t="s">
        <v>245</v>
      </c>
      <c r="B324" s="18" t="s">
        <v>16</v>
      </c>
      <c r="C324" s="18"/>
      <c r="D324" s="29">
        <f>D325+D327</f>
        <v>18047.7</v>
      </c>
    </row>
    <row r="325" spans="1:4" ht="78.75">
      <c r="A325" s="13" t="s">
        <v>193</v>
      </c>
      <c r="B325" s="3" t="s">
        <v>187</v>
      </c>
      <c r="C325" s="3"/>
      <c r="D325" s="27">
        <f>D326</f>
        <v>13983.3</v>
      </c>
    </row>
    <row r="326" spans="1:4" ht="31.5">
      <c r="A326" s="13" t="s">
        <v>65</v>
      </c>
      <c r="B326" s="3" t="s">
        <v>187</v>
      </c>
      <c r="C326" s="3" t="s">
        <v>48</v>
      </c>
      <c r="D326" s="27">
        <v>13983.3</v>
      </c>
    </row>
    <row r="327" spans="1:4" ht="63">
      <c r="A327" s="23" t="s">
        <v>173</v>
      </c>
      <c r="B327" s="3" t="s">
        <v>17</v>
      </c>
      <c r="C327" s="3"/>
      <c r="D327" s="27">
        <f>D328</f>
        <v>4064.4</v>
      </c>
    </row>
    <row r="328" spans="1:4" ht="31.5">
      <c r="A328" s="13" t="s">
        <v>65</v>
      </c>
      <c r="B328" s="3" t="s">
        <v>17</v>
      </c>
      <c r="C328" s="3" t="s">
        <v>48</v>
      </c>
      <c r="D328" s="27">
        <v>4064.4</v>
      </c>
    </row>
    <row r="329" spans="1:4" ht="63">
      <c r="A329" s="10" t="s">
        <v>217</v>
      </c>
      <c r="B329" s="20" t="s">
        <v>174</v>
      </c>
      <c r="C329" s="20"/>
      <c r="D329" s="30">
        <f>D330</f>
        <v>92.3</v>
      </c>
    </row>
    <row r="330" spans="1:4" ht="78.75">
      <c r="A330" s="13" t="s">
        <v>218</v>
      </c>
      <c r="B330" s="21" t="s">
        <v>219</v>
      </c>
      <c r="C330" s="21"/>
      <c r="D330" s="32">
        <f>D331</f>
        <v>92.3</v>
      </c>
    </row>
    <row r="331" spans="1:4" ht="31.5">
      <c r="A331" s="13" t="s">
        <v>44</v>
      </c>
      <c r="B331" s="21" t="s">
        <v>219</v>
      </c>
      <c r="C331" s="21" t="s">
        <v>39</v>
      </c>
      <c r="D331" s="32">
        <v>92.3</v>
      </c>
    </row>
    <row r="332" spans="1:4" ht="78.75">
      <c r="A332" s="10" t="s">
        <v>332</v>
      </c>
      <c r="B332" s="12" t="s">
        <v>160</v>
      </c>
      <c r="C332" s="12"/>
      <c r="D332" s="28">
        <f>D333</f>
        <v>3069</v>
      </c>
    </row>
    <row r="333" spans="1:4" ht="94.5">
      <c r="A333" s="13" t="s">
        <v>171</v>
      </c>
      <c r="B333" s="3" t="s">
        <v>175</v>
      </c>
      <c r="C333" s="3"/>
      <c r="D333" s="27">
        <f>D334</f>
        <v>3069</v>
      </c>
    </row>
    <row r="334" spans="1:4" ht="31.5">
      <c r="A334" s="15" t="s">
        <v>170</v>
      </c>
      <c r="B334" s="16" t="s">
        <v>175</v>
      </c>
      <c r="C334" s="3" t="s">
        <v>48</v>
      </c>
      <c r="D334" s="27">
        <v>3069</v>
      </c>
    </row>
    <row r="335" spans="1:4" ht="47.25">
      <c r="A335" s="10" t="s">
        <v>167</v>
      </c>
      <c r="B335" s="12" t="s">
        <v>168</v>
      </c>
      <c r="C335" s="12"/>
      <c r="D335" s="28">
        <f>D336</f>
        <v>68.3</v>
      </c>
    </row>
    <row r="336" spans="1:4" ht="31.5">
      <c r="A336" s="13" t="s">
        <v>42</v>
      </c>
      <c r="B336" s="3" t="s">
        <v>176</v>
      </c>
      <c r="C336" s="14"/>
      <c r="D336" s="27">
        <f>D337</f>
        <v>68.3</v>
      </c>
    </row>
    <row r="337" spans="1:4" ht="31.5">
      <c r="A337" s="13" t="s">
        <v>44</v>
      </c>
      <c r="B337" s="3" t="s">
        <v>176</v>
      </c>
      <c r="C337" s="14">
        <v>200</v>
      </c>
      <c r="D337" s="27">
        <v>68.3</v>
      </c>
    </row>
    <row r="338" spans="1:4" ht="31.5">
      <c r="A338" s="10" t="s">
        <v>190</v>
      </c>
      <c r="B338" s="12" t="s">
        <v>191</v>
      </c>
      <c r="C338" s="12"/>
      <c r="D338" s="28">
        <f>D339</f>
        <v>28145.5</v>
      </c>
    </row>
    <row r="339" spans="1:4" ht="47.25">
      <c r="A339" s="13" t="s">
        <v>169</v>
      </c>
      <c r="B339" s="16" t="s">
        <v>315</v>
      </c>
      <c r="C339" s="3"/>
      <c r="D339" s="27">
        <f>D340</f>
        <v>28145.5</v>
      </c>
    </row>
    <row r="340" spans="1:4" ht="15.75">
      <c r="A340" s="13" t="s">
        <v>57</v>
      </c>
      <c r="B340" s="16" t="s">
        <v>315</v>
      </c>
      <c r="C340" s="3" t="s">
        <v>46</v>
      </c>
      <c r="D340" s="27">
        <v>28145.5</v>
      </c>
    </row>
    <row r="341" spans="1:4" ht="78.75">
      <c r="A341" s="10" t="s">
        <v>316</v>
      </c>
      <c r="B341" s="12" t="s">
        <v>192</v>
      </c>
      <c r="C341" s="12"/>
      <c r="D341" s="28">
        <f>D342</f>
        <v>6368.099999999999</v>
      </c>
    </row>
    <row r="342" spans="1:4" ht="15.75">
      <c r="A342" s="13" t="s">
        <v>85</v>
      </c>
      <c r="B342" s="3" t="s">
        <v>188</v>
      </c>
      <c r="C342" s="3"/>
      <c r="D342" s="27">
        <f>D343+D344+D345</f>
        <v>6368.099999999999</v>
      </c>
    </row>
    <row r="343" spans="1:4" ht="63">
      <c r="A343" s="13" t="s">
        <v>43</v>
      </c>
      <c r="B343" s="3" t="s">
        <v>188</v>
      </c>
      <c r="C343" s="3" t="s">
        <v>38</v>
      </c>
      <c r="D343" s="27">
        <v>5820.9</v>
      </c>
    </row>
    <row r="344" spans="1:4" ht="31.5">
      <c r="A344" s="13" t="s">
        <v>44</v>
      </c>
      <c r="B344" s="3" t="s">
        <v>188</v>
      </c>
      <c r="C344" s="3" t="s">
        <v>39</v>
      </c>
      <c r="D344" s="27">
        <v>543.3</v>
      </c>
    </row>
    <row r="345" spans="1:4" ht="15.75">
      <c r="A345" s="13" t="s">
        <v>45</v>
      </c>
      <c r="B345" s="3" t="s">
        <v>188</v>
      </c>
      <c r="C345" s="3" t="s">
        <v>40</v>
      </c>
      <c r="D345" s="27">
        <v>3.9</v>
      </c>
    </row>
    <row r="346" spans="1:4" ht="47.25">
      <c r="A346" s="10" t="s">
        <v>317</v>
      </c>
      <c r="B346" s="38">
        <v>2900000000</v>
      </c>
      <c r="C346" s="36"/>
      <c r="D346" s="28">
        <f>D347</f>
        <v>9082</v>
      </c>
    </row>
    <row r="347" spans="1:4" ht="51" customHeight="1">
      <c r="A347" s="13" t="s">
        <v>329</v>
      </c>
      <c r="B347" s="14" t="s">
        <v>328</v>
      </c>
      <c r="C347" s="14"/>
      <c r="D347" s="27">
        <f>D348</f>
        <v>9082</v>
      </c>
    </row>
    <row r="348" spans="1:4" ht="15.75">
      <c r="A348" s="13" t="s">
        <v>57</v>
      </c>
      <c r="B348" s="14" t="s">
        <v>328</v>
      </c>
      <c r="C348" s="14">
        <v>500</v>
      </c>
      <c r="D348" s="27">
        <v>9082</v>
      </c>
    </row>
    <row r="349" spans="1:4" ht="15.75">
      <c r="A349" s="8" t="s">
        <v>52</v>
      </c>
      <c r="B349" s="38">
        <v>9900000000</v>
      </c>
      <c r="C349" s="38"/>
      <c r="D349" s="28">
        <f>D350+D353+D355+D357</f>
        <v>2642.6</v>
      </c>
    </row>
    <row r="350" spans="1:4" ht="31.5">
      <c r="A350" s="13" t="s">
        <v>318</v>
      </c>
      <c r="B350" s="3" t="s">
        <v>319</v>
      </c>
      <c r="C350" s="14"/>
      <c r="D350" s="27">
        <f>D351</f>
        <v>292</v>
      </c>
    </row>
    <row r="351" spans="1:4" ht="31.5">
      <c r="A351" s="13" t="s">
        <v>318</v>
      </c>
      <c r="B351" s="3" t="s">
        <v>319</v>
      </c>
      <c r="C351" s="14">
        <v>200</v>
      </c>
      <c r="D351" s="27">
        <f>D352</f>
        <v>292</v>
      </c>
    </row>
    <row r="352" spans="1:4" ht="31.5">
      <c r="A352" s="13" t="s">
        <v>44</v>
      </c>
      <c r="B352" s="3" t="s">
        <v>319</v>
      </c>
      <c r="C352" s="14">
        <v>200</v>
      </c>
      <c r="D352" s="27">
        <v>292</v>
      </c>
    </row>
    <row r="353" spans="1:4" ht="47.25">
      <c r="A353" s="13" t="s">
        <v>320</v>
      </c>
      <c r="B353" s="3" t="s">
        <v>321</v>
      </c>
      <c r="C353" s="14"/>
      <c r="D353" s="27">
        <f>D354</f>
        <v>112</v>
      </c>
    </row>
    <row r="354" spans="1:4" ht="31.5">
      <c r="A354" s="13" t="s">
        <v>44</v>
      </c>
      <c r="B354" s="3" t="s">
        <v>321</v>
      </c>
      <c r="C354" s="14">
        <v>200</v>
      </c>
      <c r="D354" s="27">
        <v>112</v>
      </c>
    </row>
    <row r="355" spans="1:4" ht="47.25">
      <c r="A355" s="13" t="s">
        <v>60</v>
      </c>
      <c r="B355" s="3" t="s">
        <v>111</v>
      </c>
      <c r="C355" s="3"/>
      <c r="D355" s="27">
        <f>D356</f>
        <v>2208.6</v>
      </c>
    </row>
    <row r="356" spans="1:4" ht="15.75">
      <c r="A356" s="13" t="s">
        <v>57</v>
      </c>
      <c r="B356" s="3" t="s">
        <v>111</v>
      </c>
      <c r="C356" s="3" t="s">
        <v>46</v>
      </c>
      <c r="D356" s="27">
        <v>2208.6</v>
      </c>
    </row>
    <row r="357" spans="1:4" ht="63">
      <c r="A357" s="13" t="s">
        <v>322</v>
      </c>
      <c r="B357" s="3" t="s">
        <v>323</v>
      </c>
      <c r="C357" s="3"/>
      <c r="D357" s="27">
        <f>D358</f>
        <v>30</v>
      </c>
    </row>
    <row r="358" spans="1:4" ht="15.75">
      <c r="A358" s="13" t="s">
        <v>57</v>
      </c>
      <c r="B358" s="3" t="s">
        <v>323</v>
      </c>
      <c r="C358" s="3" t="s">
        <v>46</v>
      </c>
      <c r="D358" s="27">
        <v>30</v>
      </c>
    </row>
  </sheetData>
  <sheetProtection/>
  <mergeCells count="12">
    <mergeCell ref="A1:D1"/>
    <mergeCell ref="A3:D3"/>
    <mergeCell ref="A4:D4"/>
    <mergeCell ref="A5:D5"/>
    <mergeCell ref="A6:D6"/>
    <mergeCell ref="A7:D7"/>
    <mergeCell ref="A8:D8"/>
    <mergeCell ref="A10:D10"/>
    <mergeCell ref="A11:A12"/>
    <mergeCell ref="B11:B12"/>
    <mergeCell ref="C11:C12"/>
    <mergeCell ref="D11:D12"/>
  </mergeCells>
  <printOptions/>
  <pageMargins left="0.21" right="0.16" top="0.23" bottom="0.34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WORK</cp:lastModifiedBy>
  <cp:lastPrinted>2019-01-17T03:37:32Z</cp:lastPrinted>
  <dcterms:created xsi:type="dcterms:W3CDTF">1996-10-08T23:32:33Z</dcterms:created>
  <dcterms:modified xsi:type="dcterms:W3CDTF">2019-01-17T03:48:57Z</dcterms:modified>
  <cp:category/>
  <cp:version/>
  <cp:contentType/>
  <cp:contentStatus/>
</cp:coreProperties>
</file>