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сведения" sheetId="1" r:id="rId1"/>
  </sheets>
  <definedNames>
    <definedName name="_xlnm.Print_Area" localSheetId="0">'сведения'!$A$1:$C$53</definedName>
    <definedName name="округл">'сведения'!$D$6</definedName>
  </definedNames>
  <calcPr fullCalcOnLoad="1"/>
</workbook>
</file>

<file path=xl/sharedStrings.xml><?xml version="1.0" encoding="utf-8"?>
<sst xmlns="http://schemas.openxmlformats.org/spreadsheetml/2006/main" count="53" uniqueCount="53">
  <si>
    <t>Ед.Изм.: тыс.руб.</t>
  </si>
  <si>
    <t>Дополнительное образование детей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</si>
  <si>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</si>
  <si>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</si>
  <si>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Общее образование</t>
  </si>
  <si>
    <t>Другие вопросы в области образования</t>
  </si>
  <si>
    <t>Пенсионное обеспечение</t>
  </si>
  <si>
    <t>Периодическая печать и издательства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</si>
  <si>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</si>
  <si>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</si>
  <si>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</si>
  <si>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Сельское хозяйство и рыболовство</t>
  </si>
  <si>
    <t>Охрана семьи и детства</t>
  </si>
  <si>
    <t>Физическая культура</t>
  </si>
  <si>
    <t>Коммунальное хозяйство</t>
  </si>
  <si>
    <t>Жилищное хозяйство</t>
  </si>
  <si>
    <t>Благоустройство</t>
  </si>
  <si>
    <t>ВСЕГО РАСХОДОВ</t>
  </si>
  <si>
    <t>Дошкольное образование</t>
  </si>
  <si>
    <t>Культура</t>
  </si>
  <si>
    <t>Другие вопросы в области культуры, кинематографии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</si>
  <si>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</si>
  <si>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</si>
  <si>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</si>
  <si>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Наименование расходов</t>
  </si>
  <si>
    <t>Общегосударственные вопросы</t>
  </si>
  <si>
    <t>Функционирование Правительства Российской Федерации, высших исполнительной органов государственной власти субъектов Российской Федерации, местных администраций</t>
  </si>
  <si>
    <t>Обеспечение проведение выборов и референдумов</t>
  </si>
  <si>
    <t>Другие 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</si>
  <si>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</si>
  <si>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</si>
  <si>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Дорожное хозяйство</t>
  </si>
  <si>
    <t>Жилищно-коммунальное хозяйство</t>
  </si>
  <si>
    <t>Образование</t>
  </si>
  <si>
    <t xml:space="preserve">Молодежная политика 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</si>
  <si>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</si>
  <si>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</si>
  <si>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</si>
  <si>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</si>
  <si>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</si>
  <si>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Условно утвержденные расходы</t>
  </si>
  <si>
    <t>Кинематография</t>
  </si>
  <si>
    <t>Телевидение и радиовещание</t>
  </si>
  <si>
    <t>Судебная система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</si>
  <si>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</si>
  <si>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</si>
  <si>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</si>
  <si>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Другие вопросы в области жилищно-коммунального хозяйства</t>
  </si>
  <si>
    <t>НАЦИОНАЛЬНАЯ ЭКОНОМИКА</t>
  </si>
  <si>
    <t>Уточненный план за 2019г.</t>
  </si>
  <si>
    <t xml:space="preserve">Исполнено за 2019год </t>
  </si>
  <si>
    <t>Процент исполнения к плану за 2019г.</t>
  </si>
  <si>
    <t xml:space="preserve">Исполнение расходов бюджета муниципального района Белебеевский район Республики Башкортостано по разделам и подразделам за 2019 год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</si>
</sst>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6" fillId="24" borderId="11" xfId="0" applyFont="1" applyFill="1" applyBorder="1" applyAlignment="1">
      <alignment horizontal="right"/>
    </xf>
    <xf numFmtId="0" fontId="7" fillId="24" borderId="12" xfId="0" applyFont="1" applyFill="1" applyBorder="1" applyAlignment="1">
      <alignment/>
    </xf>
    <xf numFmtId="0" fontId="5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/>
    </xf>
    <xf numFmtId="181" fontId="8" fillId="24" borderId="10" xfId="0" applyNumberFormat="1" applyFont="1" applyFill="1" applyBorder="1" applyAlignment="1">
      <alignment horizontal="center"/>
    </xf>
    <xf numFmtId="181" fontId="8" fillId="24" borderId="12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" fontId="8" fillId="24" borderId="12" xfId="0" applyNumberFormat="1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4" fontId="7" fillId="24" borderId="12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/>
    </xf>
    <xf numFmtId="2" fontId="7" fillId="24" borderId="10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/>
    </xf>
    <xf numFmtId="0" fontId="26" fillId="24" borderId="13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 wrapText="1"/>
    </xf>
    <xf numFmtId="1" fontId="27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2" fontId="30" fillId="24" borderId="15" xfId="0" applyNumberFormat="1" applyFont="1" applyFill="1" applyBorder="1" applyAlignment="1">
      <alignment horizontal="center" vertical="center" wrapText="1"/>
    </xf>
    <xf numFmtId="2" fontId="31" fillId="2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SheetLayoutView="100" zoomScalePageLayoutView="0" workbookViewId="0" topLeftCell="A13">
      <selection activeCell="A1" sqref="A1:D1"/>
    </sheetView>
  </sheetViews>
  <sheetFormatPr defaultColWidth="9.140625" defaultRowHeight="12.75"/>
  <cols>
    <col min="1" max="1" width="45.28125" style="10" customWidth="1"/>
    <col min="2" max="2" width="19.00390625" style="1" customWidth="1"/>
    <col min="3" max="3" width="15.28125" style="1" customWidth="1"/>
    <col min="4" max="4" width="13.7109375" style="23" customWidth="1"/>
    <col min="5" max="16384" width="9.140625" style="1" customWidth="1"/>
  </cols>
  <sheetData>
    <row r="1" spans="1:4" ht="71.25" customHeight="1">
      <c r="A1" s="31" t="s">
        <v>52</v>
      </c>
      <c r="B1" s="31"/>
      <c r="C1" s="31"/>
      <c r="D1" s="31"/>
    </row>
    <row r="2" spans="1:4" ht="16.5" customHeight="1">
      <c r="A2" s="2"/>
      <c r="B2" s="11"/>
      <c r="C2" s="3"/>
      <c r="D2" s="23" t="s">
        <v>0</v>
      </c>
    </row>
    <row r="3" spans="1:4" ht="55.5" customHeight="1">
      <c r="A3" s="32" t="s">
        <v>24</v>
      </c>
      <c r="B3" s="32" t="s">
        <v>49</v>
      </c>
      <c r="C3" s="33" t="s">
        <v>50</v>
      </c>
      <c r="D3" s="34" t="s">
        <v>51</v>
      </c>
    </row>
    <row r="4" spans="1:4" ht="15" customHeight="1">
      <c r="A4" s="32"/>
      <c r="B4" s="32"/>
      <c r="C4" s="33"/>
      <c r="D4" s="35"/>
    </row>
    <row r="5" spans="1:4" ht="12.75">
      <c r="A5" s="27">
        <v>1</v>
      </c>
      <c r="B5" s="27">
        <v>2</v>
      </c>
      <c r="C5" s="28">
        <v>3</v>
      </c>
      <c r="D5" s="29">
        <v>4</v>
      </c>
    </row>
    <row r="6" spans="1:4" ht="14.25">
      <c r="A6" s="13" t="s">
        <v>25</v>
      </c>
      <c r="B6" s="19">
        <f>B7+B8+B9+B10+B11+B12</f>
        <v>119232.6</v>
      </c>
      <c r="C6" s="20">
        <f>C7+C8+C9+C10+C11+C12</f>
        <v>118842.3</v>
      </c>
      <c r="D6" s="30">
        <f>ROUND((C6/B6)*100,2)</f>
        <v>99.67</v>
      </c>
    </row>
    <row r="7" spans="1:4" ht="60">
      <c r="A7" s="15" t="s">
        <v>3</v>
      </c>
      <c r="B7" s="21">
        <v>4519.7</v>
      </c>
      <c r="C7" s="22">
        <v>4503.2</v>
      </c>
      <c r="D7" s="25">
        <f aca="true" t="shared" si="0" ref="D7:D52">ROUND((C7/B7)*100,2)</f>
        <v>99.63</v>
      </c>
    </row>
    <row r="8" spans="1:4" ht="60">
      <c r="A8" s="15" t="s">
        <v>26</v>
      </c>
      <c r="B8" s="21">
        <v>96724.3</v>
      </c>
      <c r="C8" s="22">
        <v>96643.5</v>
      </c>
      <c r="D8" s="25">
        <f t="shared" si="0"/>
        <v>99.92</v>
      </c>
    </row>
    <row r="9" spans="1:4" ht="15">
      <c r="A9" s="15" t="s">
        <v>43</v>
      </c>
      <c r="B9" s="21">
        <v>45.6</v>
      </c>
      <c r="C9" s="22">
        <v>10.8</v>
      </c>
      <c r="D9" s="25">
        <f t="shared" si="0"/>
        <v>23.68</v>
      </c>
    </row>
    <row r="10" spans="1:4" ht="30">
      <c r="A10" s="15" t="s">
        <v>27</v>
      </c>
      <c r="B10" s="21">
        <v>149.5</v>
      </c>
      <c r="C10" s="22">
        <v>149.5</v>
      </c>
      <c r="D10" s="25">
        <f t="shared" si="0"/>
        <v>100</v>
      </c>
    </row>
    <row r="11" spans="1:4" ht="15">
      <c r="A11" s="15" t="s">
        <v>2</v>
      </c>
      <c r="B11" s="21"/>
      <c r="C11" s="22"/>
      <c r="D11" s="25"/>
    </row>
    <row r="12" spans="1:4" ht="15">
      <c r="A12" s="15" t="s">
        <v>28</v>
      </c>
      <c r="B12" s="21">
        <v>17793.5</v>
      </c>
      <c r="C12" s="22">
        <v>17535.3</v>
      </c>
      <c r="D12" s="25">
        <f t="shared" si="0"/>
        <v>98.55</v>
      </c>
    </row>
    <row r="13" spans="1:4" ht="14.25">
      <c r="A13" s="13" t="s">
        <v>29</v>
      </c>
      <c r="B13" s="19">
        <f>B14</f>
        <v>2022</v>
      </c>
      <c r="C13" s="20">
        <f>C14</f>
        <v>2022</v>
      </c>
      <c r="D13" s="30">
        <f t="shared" si="0"/>
        <v>100</v>
      </c>
    </row>
    <row r="14" spans="1:4" ht="15">
      <c r="A14" s="15" t="s">
        <v>10</v>
      </c>
      <c r="B14" s="21">
        <v>2022</v>
      </c>
      <c r="C14" s="22">
        <v>2022</v>
      </c>
      <c r="D14" s="25">
        <f t="shared" si="0"/>
        <v>100</v>
      </c>
    </row>
    <row r="15" spans="1:4" ht="28.5">
      <c r="A15" s="13" t="s">
        <v>30</v>
      </c>
      <c r="B15" s="19">
        <f>B16</f>
        <v>3201.2</v>
      </c>
      <c r="C15" s="20">
        <f>C16</f>
        <v>3201.2</v>
      </c>
      <c r="D15" s="30">
        <f t="shared" si="0"/>
        <v>100</v>
      </c>
    </row>
    <row r="16" spans="1:4" ht="45">
      <c r="A16" s="15" t="s">
        <v>9</v>
      </c>
      <c r="B16" s="21">
        <v>3201.2</v>
      </c>
      <c r="C16" s="22">
        <v>3201.2</v>
      </c>
      <c r="D16" s="25">
        <f t="shared" si="0"/>
        <v>100</v>
      </c>
    </row>
    <row r="17" spans="1:4" ht="14.25">
      <c r="A17" s="13" t="s">
        <v>48</v>
      </c>
      <c r="B17" s="19">
        <f>B18+B19+B20</f>
        <v>186176.7</v>
      </c>
      <c r="C17" s="20">
        <f>C18+C19+C20</f>
        <v>185785.2</v>
      </c>
      <c r="D17" s="30">
        <f t="shared" si="0"/>
        <v>99.79</v>
      </c>
    </row>
    <row r="18" spans="1:4" ht="15">
      <c r="A18" s="15" t="s">
        <v>11</v>
      </c>
      <c r="B18" s="21">
        <v>3442</v>
      </c>
      <c r="C18" s="22">
        <v>3399.9</v>
      </c>
      <c r="D18" s="25">
        <f t="shared" si="0"/>
        <v>98.78</v>
      </c>
    </row>
    <row r="19" spans="1:4" ht="16.5" customHeight="1">
      <c r="A19" s="15" t="s">
        <v>31</v>
      </c>
      <c r="B19" s="21">
        <v>150026.7</v>
      </c>
      <c r="C19" s="22">
        <v>149795.2</v>
      </c>
      <c r="D19" s="25">
        <f t="shared" si="0"/>
        <v>99.85</v>
      </c>
    </row>
    <row r="20" spans="1:4" ht="13.5" customHeight="1">
      <c r="A20" s="15" t="s">
        <v>8</v>
      </c>
      <c r="B20" s="21">
        <v>32708</v>
      </c>
      <c r="C20" s="22">
        <v>32590.1</v>
      </c>
      <c r="D20" s="25">
        <f t="shared" si="0"/>
        <v>99.64</v>
      </c>
    </row>
    <row r="21" spans="1:4" ht="12.75" customHeight="1">
      <c r="A21" s="13" t="s">
        <v>32</v>
      </c>
      <c r="B21" s="19">
        <f>B22+B23+B24</f>
        <v>346900</v>
      </c>
      <c r="C21" s="20">
        <f>C22+C23+C24</f>
        <v>198577.09999999998</v>
      </c>
      <c r="D21" s="30">
        <f t="shared" si="0"/>
        <v>57.24</v>
      </c>
    </row>
    <row r="22" spans="1:4" ht="13.5" customHeight="1">
      <c r="A22" s="15" t="s">
        <v>15</v>
      </c>
      <c r="B22" s="21">
        <v>4199</v>
      </c>
      <c r="C22" s="22">
        <v>4199</v>
      </c>
      <c r="D22" s="25">
        <f t="shared" si="0"/>
        <v>100</v>
      </c>
    </row>
    <row r="23" spans="1:4" ht="15">
      <c r="A23" s="15" t="s">
        <v>14</v>
      </c>
      <c r="B23" s="21">
        <v>117342.7</v>
      </c>
      <c r="C23" s="22">
        <v>83380.9</v>
      </c>
      <c r="D23" s="25">
        <f t="shared" si="0"/>
        <v>71.06</v>
      </c>
    </row>
    <row r="24" spans="1:4" ht="15">
      <c r="A24" s="15" t="s">
        <v>16</v>
      </c>
      <c r="B24" s="21">
        <v>225358.3</v>
      </c>
      <c r="C24" s="22">
        <v>110997.2</v>
      </c>
      <c r="D24" s="25">
        <f t="shared" si="0"/>
        <v>49.25</v>
      </c>
    </row>
    <row r="25" spans="1:4" ht="30">
      <c r="A25" s="15" t="s">
        <v>47</v>
      </c>
      <c r="B25" s="21"/>
      <c r="C25" s="22"/>
      <c r="D25" s="25"/>
    </row>
    <row r="26" spans="1:4" ht="14.25">
      <c r="A26" s="13" t="s">
        <v>44</v>
      </c>
      <c r="B26" s="19">
        <f>B27</f>
        <v>3100</v>
      </c>
      <c r="C26" s="20">
        <f>C27</f>
        <v>3100</v>
      </c>
      <c r="D26" s="30">
        <f t="shared" si="0"/>
        <v>100</v>
      </c>
    </row>
    <row r="27" spans="1:4" ht="27" customHeight="1">
      <c r="A27" s="15" t="s">
        <v>45</v>
      </c>
      <c r="B27" s="21">
        <v>3100</v>
      </c>
      <c r="C27" s="22">
        <v>3100</v>
      </c>
      <c r="D27" s="25">
        <f t="shared" si="0"/>
        <v>100</v>
      </c>
    </row>
    <row r="28" spans="1:4" ht="16.5" customHeight="1">
      <c r="A28" s="13" t="s">
        <v>33</v>
      </c>
      <c r="B28" s="19">
        <f>B29+B30+B31+B32+B33</f>
        <v>1269980.5</v>
      </c>
      <c r="C28" s="20">
        <f>C29+C30+C31+C32+C33</f>
        <v>1268125.5999999999</v>
      </c>
      <c r="D28" s="30">
        <f t="shared" si="0"/>
        <v>99.85</v>
      </c>
    </row>
    <row r="29" spans="1:4" ht="13.5" customHeight="1">
      <c r="A29" s="15" t="s">
        <v>18</v>
      </c>
      <c r="B29" s="21">
        <v>469362.6</v>
      </c>
      <c r="C29" s="22">
        <v>469362.6</v>
      </c>
      <c r="D29" s="25">
        <f t="shared" si="0"/>
        <v>100</v>
      </c>
    </row>
    <row r="30" spans="1:4" ht="15">
      <c r="A30" s="15" t="s">
        <v>4</v>
      </c>
      <c r="B30" s="21">
        <v>664120.5</v>
      </c>
      <c r="C30" s="22">
        <v>662271.8</v>
      </c>
      <c r="D30" s="25">
        <f t="shared" si="0"/>
        <v>99.72</v>
      </c>
    </row>
    <row r="31" spans="1:4" ht="15">
      <c r="A31" s="15" t="s">
        <v>1</v>
      </c>
      <c r="B31" s="21">
        <v>57946.7</v>
      </c>
      <c r="C31" s="22">
        <v>57946.7</v>
      </c>
      <c r="D31" s="25">
        <f t="shared" si="0"/>
        <v>100</v>
      </c>
    </row>
    <row r="32" spans="1:4" ht="15">
      <c r="A32" s="15" t="s">
        <v>34</v>
      </c>
      <c r="B32" s="21">
        <v>36036.2</v>
      </c>
      <c r="C32" s="22">
        <v>36030</v>
      </c>
      <c r="D32" s="25">
        <f t="shared" si="0"/>
        <v>99.98</v>
      </c>
    </row>
    <row r="33" spans="1:4" ht="15">
      <c r="A33" s="15" t="s">
        <v>5</v>
      </c>
      <c r="B33" s="21">
        <v>42514.5</v>
      </c>
      <c r="C33" s="22">
        <v>42514.5</v>
      </c>
      <c r="D33" s="25">
        <f t="shared" si="0"/>
        <v>100</v>
      </c>
    </row>
    <row r="34" spans="1:4" s="6" customFormat="1" ht="28.5">
      <c r="A34" s="13" t="s">
        <v>35</v>
      </c>
      <c r="B34" s="19">
        <f>B35+B36+B37</f>
        <v>167519.4</v>
      </c>
      <c r="C34" s="20">
        <f>C35+C36+C37</f>
        <v>167516.9</v>
      </c>
      <c r="D34" s="30">
        <f t="shared" si="0"/>
        <v>100</v>
      </c>
    </row>
    <row r="35" spans="1:4" ht="15">
      <c r="A35" s="15" t="s">
        <v>19</v>
      </c>
      <c r="B35" s="21">
        <v>141564.9</v>
      </c>
      <c r="C35" s="22">
        <v>141562.6</v>
      </c>
      <c r="D35" s="25">
        <f t="shared" si="0"/>
        <v>100</v>
      </c>
    </row>
    <row r="36" spans="1:4" ht="15">
      <c r="A36" s="15" t="s">
        <v>41</v>
      </c>
      <c r="B36" s="21">
        <v>9833</v>
      </c>
      <c r="C36" s="22">
        <v>9833</v>
      </c>
      <c r="D36" s="25">
        <f t="shared" si="0"/>
        <v>100</v>
      </c>
    </row>
    <row r="37" spans="1:4" ht="30">
      <c r="A37" s="15" t="s">
        <v>20</v>
      </c>
      <c r="B37" s="21">
        <v>16121.5</v>
      </c>
      <c r="C37" s="22">
        <v>16121.3</v>
      </c>
      <c r="D37" s="25">
        <f t="shared" si="0"/>
        <v>100</v>
      </c>
    </row>
    <row r="38" spans="1:4" s="6" customFormat="1" ht="14.25">
      <c r="A38" s="13" t="s">
        <v>36</v>
      </c>
      <c r="B38" s="19">
        <f>B39+B40+B41</f>
        <v>106082.8</v>
      </c>
      <c r="C38" s="20">
        <f>C39+C40+C41</f>
        <v>99300.8</v>
      </c>
      <c r="D38" s="30">
        <f t="shared" si="0"/>
        <v>93.61</v>
      </c>
    </row>
    <row r="39" spans="1:4" ht="15">
      <c r="A39" s="15" t="s">
        <v>6</v>
      </c>
      <c r="B39" s="21">
        <v>1613.6</v>
      </c>
      <c r="C39" s="22">
        <v>1613.5</v>
      </c>
      <c r="D39" s="25">
        <f t="shared" si="0"/>
        <v>99.99</v>
      </c>
    </row>
    <row r="40" spans="1:4" ht="15">
      <c r="A40" s="15" t="s">
        <v>21</v>
      </c>
      <c r="B40" s="21">
        <v>17718.4</v>
      </c>
      <c r="C40" s="22">
        <v>16225.5</v>
      </c>
      <c r="D40" s="25">
        <f t="shared" si="0"/>
        <v>91.57</v>
      </c>
    </row>
    <row r="41" spans="1:4" ht="15">
      <c r="A41" s="15" t="s">
        <v>12</v>
      </c>
      <c r="B41" s="21">
        <v>86750.8</v>
      </c>
      <c r="C41" s="22">
        <v>81461.8</v>
      </c>
      <c r="D41" s="25">
        <f t="shared" si="0"/>
        <v>93.9</v>
      </c>
    </row>
    <row r="42" spans="1:4" s="6" customFormat="1" ht="14.25">
      <c r="A42" s="13" t="s">
        <v>37</v>
      </c>
      <c r="B42" s="19">
        <f>B43+B44</f>
        <v>43028.299999999996</v>
      </c>
      <c r="C42" s="20">
        <f>C43+C44</f>
        <v>43028.299999999996</v>
      </c>
      <c r="D42" s="30">
        <f t="shared" si="0"/>
        <v>100</v>
      </c>
    </row>
    <row r="43" spans="1:4" ht="15">
      <c r="A43" s="15" t="s">
        <v>13</v>
      </c>
      <c r="B43" s="21">
        <v>42344.6</v>
      </c>
      <c r="C43" s="22">
        <v>42344.6</v>
      </c>
      <c r="D43" s="25">
        <f t="shared" si="0"/>
        <v>100</v>
      </c>
    </row>
    <row r="44" spans="1:4" ht="15">
      <c r="A44" s="15" t="s">
        <v>46</v>
      </c>
      <c r="B44" s="21">
        <v>683.7</v>
      </c>
      <c r="C44" s="22">
        <v>683.7</v>
      </c>
      <c r="D44" s="25">
        <f t="shared" si="0"/>
        <v>100</v>
      </c>
    </row>
    <row r="45" spans="1:4" s="6" customFormat="1" ht="14.25">
      <c r="A45" s="13" t="s">
        <v>38</v>
      </c>
      <c r="B45" s="19">
        <f>B46+B47</f>
        <v>493.5</v>
      </c>
      <c r="C45" s="20">
        <f>C46+C47</f>
        <v>493.5</v>
      </c>
      <c r="D45" s="25">
        <f t="shared" si="0"/>
        <v>100</v>
      </c>
    </row>
    <row r="46" spans="1:4" ht="15">
      <c r="A46" s="15" t="s">
        <v>42</v>
      </c>
      <c r="B46" s="21">
        <v>230.7</v>
      </c>
      <c r="C46" s="22">
        <v>230.7</v>
      </c>
      <c r="D46" s="25">
        <f t="shared" si="0"/>
        <v>100</v>
      </c>
    </row>
    <row r="47" spans="1:4" ht="15">
      <c r="A47" s="15" t="s">
        <v>7</v>
      </c>
      <c r="B47" s="21">
        <v>262.8</v>
      </c>
      <c r="C47" s="22">
        <v>262.8</v>
      </c>
      <c r="D47" s="25">
        <f t="shared" si="0"/>
        <v>100</v>
      </c>
    </row>
    <row r="48" spans="1:4" ht="57">
      <c r="A48" s="13" t="s">
        <v>39</v>
      </c>
      <c r="B48" s="19">
        <f>B49+B50</f>
        <v>39157.799999999996</v>
      </c>
      <c r="C48" s="20">
        <f>C49+C50</f>
        <v>39157.799999999996</v>
      </c>
      <c r="D48" s="30">
        <f t="shared" si="0"/>
        <v>100</v>
      </c>
    </row>
    <row r="49" spans="1:4" ht="45">
      <c r="A49" s="15" t="s">
        <v>22</v>
      </c>
      <c r="B49" s="21">
        <v>4458.1</v>
      </c>
      <c r="C49" s="22">
        <v>4458.1</v>
      </c>
      <c r="D49" s="25">
        <f t="shared" si="0"/>
        <v>100</v>
      </c>
    </row>
    <row r="50" spans="1:4" ht="15">
      <c r="A50" s="15" t="s">
        <v>23</v>
      </c>
      <c r="B50" s="21">
        <v>34699.7</v>
      </c>
      <c r="C50" s="22">
        <v>34699.7</v>
      </c>
      <c r="D50" s="25">
        <f t="shared" si="0"/>
        <v>100</v>
      </c>
    </row>
    <row r="51" spans="1:4" ht="14.25">
      <c r="A51" s="13" t="s">
        <v>40</v>
      </c>
      <c r="B51" s="14"/>
      <c r="C51" s="16">
        <v>0</v>
      </c>
      <c r="D51" s="25"/>
    </row>
    <row r="52" spans="1:4" s="7" customFormat="1" ht="14.25">
      <c r="A52" s="13" t="s">
        <v>17</v>
      </c>
      <c r="B52" s="17">
        <f>B6+B13+B15+B17+B21+B28+B34+B38+B42+B45+B48+B51+B26</f>
        <v>2286894.7999999993</v>
      </c>
      <c r="C52" s="18">
        <f>C6+C13+C15+C17+C21+C28+C34+C38+C42+C45+C48+C51+C26</f>
        <v>2129150.6999999997</v>
      </c>
      <c r="D52" s="30">
        <f t="shared" si="0"/>
        <v>93.1</v>
      </c>
    </row>
    <row r="53" spans="1:4" s="8" customFormat="1" ht="12.75" customHeight="1">
      <c r="A53" s="4"/>
      <c r="B53" s="5"/>
      <c r="C53" s="12"/>
      <c r="D53" s="24"/>
    </row>
    <row r="54" spans="1:4" s="8" customFormat="1" ht="14.25">
      <c r="A54" s="9"/>
      <c r="D54" s="26"/>
    </row>
    <row r="57" ht="12.75" customHeight="1"/>
    <row r="65" ht="12.75" customHeight="1"/>
    <row r="66" ht="12.75" customHeight="1"/>
    <row r="67" ht="12.75" customHeight="1"/>
    <row r="71" ht="12.75" customHeight="1"/>
    <row r="72" ht="12.75" customHeight="1"/>
    <row r="77" ht="12.75" customHeight="1"/>
    <row r="91" ht="12.75" customHeight="1"/>
    <row r="101" ht="12.75" customHeight="1"/>
    <row r="102" ht="12.75" customHeight="1"/>
    <row r="104" ht="12.75" customHeight="1"/>
  </sheetData>
  <sheetProtection/>
  <mergeCells count="5">
    <mergeCell ref="A1:D1"/>
    <mergeCell ref="A3:A4"/>
    <mergeCell ref="C3:C4"/>
    <mergeCell ref="B3:B4"/>
    <mergeCell ref="D3:D4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2020-06-19T07:00:37Z</cp:lastPrinted>
  <dcterms:created xsi:type="dcterms:W3CDTF">1996-10-08T23:32:33Z</dcterms:created>
  <dcterms:modified xsi:type="dcterms:W3CDTF">2020-07-03T04:12:44Z</dcterms:modified>
  <cp:category/>
  <cp:version/>
  <cp:contentType/>
  <cp:contentStatus/>
</cp:coreProperties>
</file>