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Лист1!$A$2:$CB$91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AU23" i="1"/>
  <c r="BA23" i="1"/>
  <c r="BG23" i="1"/>
  <c r="BY23" i="1"/>
  <c r="AT23" i="1"/>
  <c r="AS23" i="1" l="1"/>
  <c r="BX23" i="1" l="1"/>
  <c r="BS23" i="1"/>
  <c r="BM23" i="1"/>
  <c r="AO23" i="1"/>
  <c r="AI23" i="1"/>
  <c r="AC23" i="1"/>
  <c r="W23" i="1"/>
  <c r="Q23" i="1"/>
  <c r="K23" i="1"/>
  <c r="E23" i="1"/>
  <c r="BW23" i="1" l="1"/>
  <c r="D14" i="1" l="1"/>
  <c r="E69" i="1"/>
  <c r="D69" i="1"/>
  <c r="E14" i="1" l="1"/>
  <c r="E13" i="1" s="1"/>
  <c r="D13" i="1"/>
  <c r="BY14" i="1"/>
  <c r="H14" i="1"/>
  <c r="J14" i="1"/>
  <c r="K14" i="1"/>
  <c r="N14" i="1"/>
  <c r="P14" i="1"/>
  <c r="Q14" i="1"/>
  <c r="T14" i="1"/>
  <c r="V14" i="1"/>
  <c r="W14" i="1"/>
  <c r="Z14" i="1"/>
  <c r="AB14" i="1"/>
  <c r="AC14" i="1"/>
  <c r="AF14" i="1"/>
  <c r="AH14" i="1"/>
  <c r="AI14" i="1"/>
  <c r="AL14" i="1"/>
  <c r="AN14" i="1"/>
  <c r="AO14" i="1"/>
  <c r="AR14" i="1"/>
  <c r="AT14" i="1"/>
  <c r="AU14" i="1"/>
  <c r="AX14" i="1"/>
  <c r="AZ14" i="1"/>
  <c r="BA14" i="1"/>
  <c r="BD14" i="1"/>
  <c r="BF14" i="1"/>
  <c r="BG14" i="1"/>
  <c r="BJ14" i="1"/>
  <c r="BL14" i="1"/>
  <c r="BM14" i="1"/>
  <c r="BP14" i="1"/>
  <c r="BR14" i="1"/>
  <c r="BS14" i="1"/>
  <c r="B14" i="1"/>
  <c r="N69" i="1"/>
  <c r="P69" i="1"/>
  <c r="Q69" i="1"/>
  <c r="T69" i="1"/>
  <c r="V69" i="1"/>
  <c r="W69" i="1"/>
  <c r="Z69" i="1"/>
  <c r="AB69" i="1"/>
  <c r="AC69" i="1"/>
  <c r="AF69" i="1"/>
  <c r="AH69" i="1"/>
  <c r="AI69" i="1"/>
  <c r="AL69" i="1"/>
  <c r="AN69" i="1"/>
  <c r="AO69" i="1"/>
  <c r="AR69" i="1"/>
  <c r="AT69" i="1"/>
  <c r="AU69" i="1"/>
  <c r="AX69" i="1"/>
  <c r="AZ69" i="1"/>
  <c r="BA69" i="1"/>
  <c r="BD69" i="1"/>
  <c r="BF69" i="1"/>
  <c r="BG69" i="1"/>
  <c r="BJ69" i="1"/>
  <c r="BL69" i="1"/>
  <c r="BM69" i="1"/>
  <c r="BP69" i="1"/>
  <c r="BR69" i="1"/>
  <c r="BS69" i="1"/>
  <c r="BX69" i="1"/>
  <c r="BY69" i="1"/>
  <c r="H69" i="1"/>
  <c r="J69" i="1"/>
  <c r="K69" i="1"/>
  <c r="B69" i="1"/>
  <c r="BV70" i="1"/>
  <c r="BV71" i="1"/>
  <c r="BV72" i="1"/>
  <c r="BV73" i="1"/>
  <c r="BV74" i="1"/>
  <c r="BV75" i="1"/>
  <c r="BV76" i="1"/>
  <c r="BV77" i="1"/>
  <c r="BV78" i="1"/>
  <c r="BV16" i="1"/>
  <c r="BV17" i="1"/>
  <c r="BV18" i="1"/>
  <c r="BV19" i="1"/>
  <c r="BV20" i="1"/>
  <c r="BV21" i="1"/>
  <c r="BV22" i="1"/>
  <c r="BV23" i="1"/>
  <c r="BX14" i="1" s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15" i="1"/>
  <c r="BV69" i="1" l="1"/>
  <c r="BV14" i="1"/>
  <c r="BV13" i="1" l="1"/>
  <c r="BX13" i="1"/>
  <c r="BY13" i="1"/>
  <c r="N13" i="1" l="1"/>
  <c r="P13" i="1"/>
  <c r="Q13" i="1"/>
  <c r="T13" i="1"/>
  <c r="V13" i="1"/>
  <c r="W13" i="1"/>
  <c r="Z13" i="1"/>
  <c r="AB13" i="1"/>
  <c r="AC13" i="1"/>
  <c r="B13" i="1" l="1"/>
  <c r="J13" i="1" l="1"/>
  <c r="K13" i="1"/>
  <c r="AF13" i="1"/>
  <c r="AH13" i="1"/>
  <c r="AI13" i="1"/>
  <c r="AL13" i="1"/>
  <c r="AN13" i="1"/>
  <c r="AO13" i="1"/>
  <c r="AR13" i="1"/>
  <c r="AT13" i="1"/>
  <c r="AU13" i="1"/>
  <c r="AX13" i="1"/>
  <c r="AZ13" i="1"/>
  <c r="BA13" i="1"/>
  <c r="BD13" i="1"/>
  <c r="BF13" i="1"/>
  <c r="BG13" i="1"/>
  <c r="BJ13" i="1"/>
  <c r="BL13" i="1"/>
  <c r="BM13" i="1"/>
  <c r="BP13" i="1"/>
  <c r="BR13" i="1"/>
  <c r="BS13" i="1"/>
  <c r="H13" i="1"/>
</calcChain>
</file>

<file path=xl/sharedStrings.xml><?xml version="1.0" encoding="utf-8"?>
<sst xmlns="http://schemas.openxmlformats.org/spreadsheetml/2006/main" count="224" uniqueCount="120">
  <si>
    <t>Финансовые управления</t>
  </si>
  <si>
    <t>Муниципальные районы</t>
  </si>
  <si>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</si>
  <si>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</si>
  <si>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</si>
  <si>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</si>
  <si>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</si>
  <si>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</si>
  <si>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</si>
  <si>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</si>
  <si>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</si>
  <si>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</si>
  <si>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</si>
  <si>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</si>
  <si>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</si>
  <si>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</si>
  <si>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</si>
  <si>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</si>
  <si>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</si>
  <si>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</si>
  <si>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</si>
  <si>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</si>
  <si>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</si>
  <si>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>Дюртюлинский район</t>
  </si>
  <si>
    <t>Ермекеевского района</t>
  </si>
  <si>
    <t>Зианчуринский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</si>
  <si>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</si>
  <si>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</si>
  <si>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</si>
  <si>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</si>
  <si>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</si>
  <si>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</si>
  <si>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</si>
  <si>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</si>
  <si>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</si>
  <si>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</si>
  <si>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</si>
  <si>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</si>
  <si>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</si>
  <si>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</si>
  <si>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</si>
  <si>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</si>
  <si>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</si>
  <si>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</si>
  <si>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</si>
  <si>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</si>
  <si>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</si>
  <si>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</si>
  <si>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</si>
  <si>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</si>
  <si>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</si>
  <si>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</si>
  <si>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</si>
  <si>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</si>
  <si>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</si>
  <si>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>Янаульский район</t>
  </si>
  <si>
    <t>Городские округа</t>
  </si>
  <si>
    <t>г. Агидель</t>
  </si>
  <si>
    <t>г. Кумертау</t>
  </si>
  <si>
    <t>г. Межгорье</t>
  </si>
  <si>
    <t>г. Нефтекамск</t>
  </si>
  <si>
    <t>г. Октябрьский</t>
  </si>
  <si>
    <t>г. Салават</t>
  </si>
  <si>
    <t>г. Сибай</t>
  </si>
  <si>
    <t>г. Стерлитамак</t>
  </si>
  <si>
    <t>г. Уфа</t>
  </si>
  <si>
    <t xml:space="preserve">Оценка </t>
  </si>
  <si>
    <t>Выпадающие доходы</t>
  </si>
  <si>
    <t>ВСЕГО</t>
  </si>
  <si>
    <t>Комментариии</t>
  </si>
  <si>
    <t>Налоговые и неналоговые доходы</t>
  </si>
  <si>
    <t>Уточненный план</t>
  </si>
  <si>
    <t>Факт</t>
  </si>
  <si>
    <t xml:space="preserve">Налог на доходы физических лиц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</si>
  <si>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</si>
  <si>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</si>
  <si>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</si>
  <si>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 на имущество физических лиц</t>
  </si>
  <si>
    <t>Налог на имущество организаций</t>
  </si>
  <si>
    <t xml:space="preserve">Земельный налог </t>
  </si>
  <si>
    <t>Земельный налог с организаций</t>
  </si>
  <si>
    <t>Земельный налог с физических лиц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</si>
  <si>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</si>
  <si>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</si>
  <si>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</si>
  <si>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Прочие налоговые и неналоговые доходы </t>
  </si>
  <si>
    <t>5                                       (гр.2-гр.4)</t>
  </si>
  <si>
    <t>Всего</t>
  </si>
  <si>
    <t>11                                       (гр.8-гр.10)</t>
  </si>
  <si>
    <t>17                                       (гр.14-гр.16)</t>
  </si>
  <si>
    <t>23                                       (гр.20-гр.22)</t>
  </si>
  <si>
    <t>29                                      (гр.26-гр.28)</t>
  </si>
  <si>
    <t>35                                      (гр.32-гр.34)</t>
  </si>
  <si>
    <t>41                                      (гр.38-гр.40)</t>
  </si>
  <si>
    <t>47                                      (гр.44-гр.46)</t>
  </si>
  <si>
    <t>53                                     (гр.50-гр.52)</t>
  </si>
  <si>
    <t>59                                     (гр.56-гр.58)</t>
  </si>
  <si>
    <t>65                                     (гр.62-гр.64)</t>
  </si>
  <si>
    <t>71                                     (гр.68-гр.70)</t>
  </si>
  <si>
    <t>77                                     (гр.74-гр.76)</t>
  </si>
  <si>
    <t>из-за ухудшения макроэкономических показателей</t>
  </si>
  <si>
    <t>в связи с принятием мер по реализации Плана первоочередных мер по повышению устойчивости экономики Республики Башкортостан с учетом внешних факторов, в том числе связанных с распространением новой коронавирусной инфекции (Распоряжение Главы РБ от 1 апреля 2020 г. N РГ-119)</t>
  </si>
  <si>
    <t xml:space="preserve">Приложение к письму МФ РБ от   22.04.2020 № 04-04/1-123   </t>
  </si>
  <si>
    <t>Телефон: (34786) 4-17-44</t>
  </si>
  <si>
    <t>Исполнитель: Зиннатуллина Л.М.</t>
  </si>
  <si>
    <t>Заместитель главы администрации -</t>
  </si>
  <si>
    <t>начальник финансового управления</t>
  </si>
  <si>
    <t>Т.К. Яхин</t>
  </si>
  <si>
    <t>Информация об оценке поступлений налоговых и неналоговых доходов в консолидированный бюджет муниципального района (бюджет городского округа) за 2020 год в разрезе видов доходов по состоянию на 01.12.2020 года, тыс. рублей</t>
  </si>
  <si>
    <t>614005,3</t>
  </si>
  <si>
    <t>282635,9</t>
  </si>
  <si>
    <t>85031,3</t>
  </si>
  <si>
    <t>22239,3</t>
  </si>
  <si>
    <t>1071,3</t>
  </si>
  <si>
    <t>12995,1</t>
  </si>
  <si>
    <t>9044,1</t>
  </si>
  <si>
    <t>36916,0</t>
  </si>
  <si>
    <t>15207,3</t>
  </si>
  <si>
    <t>64310,2</t>
  </si>
  <si>
    <t>61698,5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</si>
</sst>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2" fillId="0" borderId="0" xfId="0" applyNumberFormat="1" applyFont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right" vertical="center" shrinkToFit="1"/>
    </xf>
    <xf numFmtId="164" fontId="6" fillId="0" borderId="1" xfId="0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/>
    <xf numFmtId="165" fontId="6" fillId="0" borderId="1" xfId="2" applyNumberFormat="1" applyFont="1" applyFill="1" applyBorder="1" applyAlignment="1">
      <alignment horizontal="right" vertical="center" shrinkToFit="1"/>
    </xf>
    <xf numFmtId="49" fontId="6" fillId="0" borderId="1" xfId="2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111"/>
  <sheetViews>
    <sheetView tabSelected="1" zoomScale="83" zoomScaleNormal="83" zoomScaleSheetLayoutView="55" workbookViewId="0">
      <selection activeCell="A4" sqref="A4:W4"/>
    </sheetView>
  </sheetViews>
  <sheetFormatPr defaultColWidth="9.109375" defaultRowHeight="13.8" x14ac:dyDescent="0.25"/>
  <cols>
    <col min="1" max="1" width="31.6640625" style="1" customWidth="1"/>
    <col min="2" max="2" width="12.5546875" style="1" customWidth="1"/>
    <col min="3" max="3" width="10.6640625" style="1" customWidth="1"/>
    <col min="4" max="4" width="10.109375" style="1" customWidth="1"/>
    <col min="5" max="5" width="10.109375" style="1" bestFit="1" customWidth="1"/>
    <col min="6" max="7" width="17.33203125" style="1" bestFit="1" customWidth="1"/>
    <col min="8" max="8" width="13" style="1" customWidth="1"/>
    <col min="9" max="9" width="10.109375" style="1" customWidth="1"/>
    <col min="10" max="10" width="12" style="1" customWidth="1"/>
    <col min="11" max="11" width="11.109375" style="1" bestFit="1" customWidth="1"/>
    <col min="12" max="12" width="16.6640625" style="1" bestFit="1" customWidth="1"/>
    <col min="13" max="13" width="18.33203125" style="1" customWidth="1"/>
    <col min="14" max="14" width="13.5546875" style="1" customWidth="1"/>
    <col min="15" max="15" width="12" style="1" customWidth="1"/>
    <col min="16" max="16" width="8.5546875" style="1" customWidth="1"/>
    <col min="17" max="17" width="12.109375" style="1" bestFit="1" customWidth="1"/>
    <col min="18" max="18" width="17.33203125" style="1" customWidth="1"/>
    <col min="19" max="19" width="17.5546875" style="1" customWidth="1"/>
    <col min="20" max="21" width="12.109375" style="1" customWidth="1"/>
    <col min="22" max="22" width="11" style="1" customWidth="1"/>
    <col min="23" max="23" width="12.109375" style="1" bestFit="1" customWidth="1"/>
    <col min="24" max="24" width="17.6640625" style="1" customWidth="1"/>
    <col min="25" max="25" width="18.109375" style="1" customWidth="1"/>
    <col min="26" max="27" width="12.109375" style="1" customWidth="1"/>
    <col min="28" max="28" width="8.44140625" style="1" customWidth="1"/>
    <col min="29" max="29" width="12.109375" style="1" bestFit="1" customWidth="1"/>
    <col min="30" max="30" width="16.6640625" style="1" customWidth="1"/>
    <col min="31" max="31" width="18.44140625" style="1" customWidth="1"/>
    <col min="32" max="33" width="12.88671875" style="1" customWidth="1"/>
    <col min="34" max="34" width="8.88671875" style="1" customWidth="1"/>
    <col min="35" max="35" width="12.109375" style="1" bestFit="1" customWidth="1"/>
    <col min="36" max="36" width="17" style="1" customWidth="1"/>
    <col min="37" max="37" width="17.5546875" style="1" customWidth="1"/>
    <col min="38" max="39" width="12.33203125" style="1" customWidth="1"/>
    <col min="40" max="40" width="9.5546875" style="1" customWidth="1"/>
    <col min="41" max="41" width="12.109375" style="1" bestFit="1" customWidth="1"/>
    <col min="42" max="42" width="17.44140625" style="1" customWidth="1"/>
    <col min="43" max="43" width="16.6640625" style="1" customWidth="1"/>
    <col min="44" max="45" width="11.88671875" style="1" customWidth="1"/>
    <col min="46" max="46" width="9" style="1" customWidth="1"/>
    <col min="47" max="47" width="12.109375" style="1" bestFit="1" customWidth="1"/>
    <col min="48" max="48" width="17" style="1" customWidth="1"/>
    <col min="49" max="49" width="17.6640625" style="1" customWidth="1"/>
    <col min="50" max="51" width="13.88671875" style="1" customWidth="1"/>
    <col min="52" max="52" width="8.88671875" style="1" customWidth="1"/>
    <col min="53" max="53" width="12.109375" style="1" bestFit="1" customWidth="1"/>
    <col min="54" max="54" width="18.109375" style="1" customWidth="1"/>
    <col min="55" max="55" width="17.6640625" style="1" customWidth="1"/>
    <col min="56" max="57" width="12.5546875" style="1" customWidth="1"/>
    <col min="58" max="58" width="9.33203125" style="1" customWidth="1"/>
    <col min="59" max="59" width="12.109375" style="1" bestFit="1" customWidth="1"/>
    <col min="60" max="60" width="17.6640625" style="1" customWidth="1"/>
    <col min="61" max="61" width="17" style="1" customWidth="1"/>
    <col min="62" max="62" width="13.109375" style="1" customWidth="1"/>
    <col min="63" max="63" width="12.44140625" style="1" customWidth="1"/>
    <col min="64" max="64" width="10.5546875" style="1" customWidth="1"/>
    <col min="65" max="65" width="12.109375" style="1" customWidth="1"/>
    <col min="66" max="66" width="17.33203125" style="1" customWidth="1"/>
    <col min="67" max="67" width="17" style="1" customWidth="1"/>
    <col min="68" max="68" width="14.109375" style="1" customWidth="1"/>
    <col min="69" max="69" width="11.44140625" style="1" customWidth="1"/>
    <col min="70" max="70" width="11.109375" style="1" customWidth="1"/>
    <col min="71" max="71" width="12.109375" style="1" bestFit="1" customWidth="1"/>
    <col min="72" max="72" width="17.33203125" style="1" customWidth="1"/>
    <col min="73" max="73" width="17.44140625" style="1" customWidth="1"/>
    <col min="74" max="75" width="13.5546875" style="1" customWidth="1"/>
    <col min="76" max="76" width="9" style="1" customWidth="1"/>
    <col min="77" max="77" width="12.109375" style="1" bestFit="1" customWidth="1"/>
    <col min="78" max="78" width="17.6640625" style="1" customWidth="1"/>
    <col min="79" max="79" width="17.44140625" style="1" customWidth="1"/>
    <col min="80" max="80" width="27.5546875" style="1" customWidth="1"/>
    <col min="81" max="81" width="9.109375" style="1"/>
    <col min="82" max="82" width="12.44140625" style="15" bestFit="1" customWidth="1"/>
    <col min="83" max="83" width="13.88671875" style="1" customWidth="1"/>
    <col min="84" max="84" width="12.44140625" style="1" bestFit="1" customWidth="1"/>
    <col min="85" max="16384" width="9.109375" style="1"/>
  </cols>
  <sheetData>
    <row r="2" spans="1:84" x14ac:dyDescent="0.25">
      <c r="O2" s="70" t="s">
        <v>102</v>
      </c>
      <c r="P2" s="70"/>
      <c r="Q2" s="70"/>
      <c r="R2" s="70"/>
      <c r="S2" s="70"/>
      <c r="T2" s="70"/>
      <c r="U2" s="70"/>
      <c r="V2" s="70"/>
      <c r="W2" s="70"/>
      <c r="X2" s="19"/>
      <c r="Y2" s="19"/>
      <c r="Z2" s="19"/>
      <c r="AA2" s="19"/>
      <c r="AB2" s="19"/>
      <c r="AC2" s="19"/>
      <c r="AD2" s="20"/>
      <c r="AE2" s="20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84" x14ac:dyDescent="0.25"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20"/>
      <c r="BI3" s="20"/>
    </row>
    <row r="4" spans="1:84" ht="32.25" customHeight="1" x14ac:dyDescent="0.3">
      <c r="A4" s="60" t="s">
        <v>108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8"/>
      <c r="Y4" s="8"/>
      <c r="Z4" s="8"/>
      <c r="AA4" s="8"/>
      <c r="AB4" s="8"/>
      <c r="AC4" s="8"/>
      <c r="AD4" s="22"/>
      <c r="AE4" s="22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6" spans="1:84" ht="29.25" customHeight="1" x14ac:dyDescent="0.25">
      <c r="A6" s="74" t="s">
        <v>0</v>
      </c>
      <c r="B6" s="48" t="s">
        <v>70</v>
      </c>
      <c r="C6" s="49"/>
      <c r="D6" s="49"/>
      <c r="E6" s="49"/>
      <c r="F6" s="49"/>
      <c r="G6" s="50"/>
      <c r="H6" s="45" t="s">
        <v>84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7"/>
      <c r="CB6" s="74" t="s">
        <v>69</v>
      </c>
    </row>
    <row r="7" spans="1:84" ht="15" customHeight="1" x14ac:dyDescent="0.25">
      <c r="A7" s="74"/>
      <c r="B7" s="61"/>
      <c r="C7" s="62"/>
      <c r="D7" s="62"/>
      <c r="E7" s="62"/>
      <c r="F7" s="62"/>
      <c r="G7" s="63"/>
      <c r="H7" s="39" t="s">
        <v>73</v>
      </c>
      <c r="I7" s="40"/>
      <c r="J7" s="40"/>
      <c r="K7" s="40"/>
      <c r="L7" s="40"/>
      <c r="M7" s="41"/>
      <c r="N7" s="48" t="s">
        <v>74</v>
      </c>
      <c r="O7" s="49"/>
      <c r="P7" s="49"/>
      <c r="Q7" s="49"/>
      <c r="R7" s="49"/>
      <c r="S7" s="50"/>
      <c r="T7" s="48" t="s">
        <v>75</v>
      </c>
      <c r="U7" s="49"/>
      <c r="V7" s="49"/>
      <c r="W7" s="49"/>
      <c r="X7" s="49"/>
      <c r="Y7" s="50"/>
      <c r="Z7" s="39" t="s">
        <v>76</v>
      </c>
      <c r="AA7" s="40"/>
      <c r="AB7" s="40"/>
      <c r="AC7" s="40"/>
      <c r="AD7" s="40"/>
      <c r="AE7" s="41"/>
      <c r="AF7" s="39" t="s">
        <v>77</v>
      </c>
      <c r="AG7" s="40"/>
      <c r="AH7" s="40"/>
      <c r="AI7" s="40"/>
      <c r="AJ7" s="40"/>
      <c r="AK7" s="41"/>
      <c r="AL7" s="39" t="s">
        <v>78</v>
      </c>
      <c r="AM7" s="40"/>
      <c r="AN7" s="40"/>
      <c r="AO7" s="40"/>
      <c r="AP7" s="40"/>
      <c r="AQ7" s="41"/>
      <c r="AR7" s="39" t="s">
        <v>79</v>
      </c>
      <c r="AS7" s="40"/>
      <c r="AT7" s="40"/>
      <c r="AU7" s="40"/>
      <c r="AV7" s="40"/>
      <c r="AW7" s="41"/>
      <c r="AX7" s="45" t="s">
        <v>84</v>
      </c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7"/>
      <c r="BJ7" s="48" t="s">
        <v>82</v>
      </c>
      <c r="BK7" s="49"/>
      <c r="BL7" s="49"/>
      <c r="BM7" s="49"/>
      <c r="BN7" s="49"/>
      <c r="BO7" s="50"/>
      <c r="BP7" s="54" t="s">
        <v>84</v>
      </c>
      <c r="BQ7" s="55"/>
      <c r="BR7" s="55"/>
      <c r="BS7" s="55"/>
      <c r="BT7" s="55"/>
      <c r="BU7" s="56"/>
      <c r="BV7" s="48" t="s">
        <v>85</v>
      </c>
      <c r="BW7" s="49"/>
      <c r="BX7" s="49"/>
      <c r="BY7" s="49"/>
      <c r="BZ7" s="49"/>
      <c r="CA7" s="50"/>
      <c r="CB7" s="74"/>
    </row>
    <row r="8" spans="1:84" ht="48.75" customHeight="1" x14ac:dyDescent="0.25">
      <c r="A8" s="74"/>
      <c r="B8" s="51"/>
      <c r="C8" s="52"/>
      <c r="D8" s="52"/>
      <c r="E8" s="52"/>
      <c r="F8" s="52"/>
      <c r="G8" s="53"/>
      <c r="H8" s="42"/>
      <c r="I8" s="43"/>
      <c r="J8" s="43"/>
      <c r="K8" s="43"/>
      <c r="L8" s="43"/>
      <c r="M8" s="44"/>
      <c r="N8" s="51"/>
      <c r="O8" s="52"/>
      <c r="P8" s="52"/>
      <c r="Q8" s="52"/>
      <c r="R8" s="52"/>
      <c r="S8" s="53"/>
      <c r="T8" s="51"/>
      <c r="U8" s="52"/>
      <c r="V8" s="52"/>
      <c r="W8" s="52"/>
      <c r="X8" s="52"/>
      <c r="Y8" s="53"/>
      <c r="Z8" s="42"/>
      <c r="AA8" s="43"/>
      <c r="AB8" s="43"/>
      <c r="AC8" s="43"/>
      <c r="AD8" s="43"/>
      <c r="AE8" s="44"/>
      <c r="AF8" s="42"/>
      <c r="AG8" s="43"/>
      <c r="AH8" s="43"/>
      <c r="AI8" s="43"/>
      <c r="AJ8" s="43"/>
      <c r="AK8" s="44"/>
      <c r="AL8" s="42"/>
      <c r="AM8" s="43"/>
      <c r="AN8" s="43"/>
      <c r="AO8" s="43"/>
      <c r="AP8" s="43"/>
      <c r="AQ8" s="44"/>
      <c r="AR8" s="42"/>
      <c r="AS8" s="43"/>
      <c r="AT8" s="43"/>
      <c r="AU8" s="43"/>
      <c r="AV8" s="43"/>
      <c r="AW8" s="44"/>
      <c r="AX8" s="45" t="s">
        <v>80</v>
      </c>
      <c r="AY8" s="46"/>
      <c r="AZ8" s="46"/>
      <c r="BA8" s="46"/>
      <c r="BB8" s="46"/>
      <c r="BC8" s="47"/>
      <c r="BD8" s="45" t="s">
        <v>81</v>
      </c>
      <c r="BE8" s="46"/>
      <c r="BF8" s="46"/>
      <c r="BG8" s="46"/>
      <c r="BH8" s="46"/>
      <c r="BI8" s="47"/>
      <c r="BJ8" s="51"/>
      <c r="BK8" s="52"/>
      <c r="BL8" s="52"/>
      <c r="BM8" s="52"/>
      <c r="BN8" s="52"/>
      <c r="BO8" s="53"/>
      <c r="BP8" s="57" t="s">
        <v>83</v>
      </c>
      <c r="BQ8" s="58"/>
      <c r="BR8" s="58"/>
      <c r="BS8" s="58"/>
      <c r="BT8" s="58"/>
      <c r="BU8" s="59"/>
      <c r="BV8" s="51"/>
      <c r="BW8" s="52"/>
      <c r="BX8" s="52"/>
      <c r="BY8" s="52"/>
      <c r="BZ8" s="52"/>
      <c r="CA8" s="53"/>
      <c r="CB8" s="74"/>
    </row>
    <row r="9" spans="1:84" ht="16.2" customHeight="1" x14ac:dyDescent="0.25">
      <c r="A9" s="74"/>
      <c r="B9" s="64" t="s">
        <v>71</v>
      </c>
      <c r="C9" s="64" t="s">
        <v>72</v>
      </c>
      <c r="D9" s="64" t="s">
        <v>66</v>
      </c>
      <c r="E9" s="64" t="s">
        <v>67</v>
      </c>
      <c r="F9" s="64"/>
      <c r="G9" s="64"/>
      <c r="H9" s="68" t="s">
        <v>71</v>
      </c>
      <c r="I9" s="68" t="s">
        <v>72</v>
      </c>
      <c r="J9" s="64" t="s">
        <v>66</v>
      </c>
      <c r="K9" s="64" t="s">
        <v>67</v>
      </c>
      <c r="L9" s="64"/>
      <c r="M9" s="64"/>
      <c r="N9" s="68" t="s">
        <v>71</v>
      </c>
      <c r="O9" s="68" t="s">
        <v>72</v>
      </c>
      <c r="P9" s="64" t="s">
        <v>66</v>
      </c>
      <c r="Q9" s="64" t="s">
        <v>67</v>
      </c>
      <c r="R9" s="64"/>
      <c r="S9" s="64"/>
      <c r="T9" s="68" t="s">
        <v>71</v>
      </c>
      <c r="U9" s="68" t="s">
        <v>72</v>
      </c>
      <c r="V9" s="64" t="s">
        <v>66</v>
      </c>
      <c r="W9" s="64" t="s">
        <v>67</v>
      </c>
      <c r="X9" s="64"/>
      <c r="Y9" s="64"/>
      <c r="Z9" s="68" t="s">
        <v>71</v>
      </c>
      <c r="AA9" s="68" t="s">
        <v>72</v>
      </c>
      <c r="AB9" s="64" t="s">
        <v>66</v>
      </c>
      <c r="AC9" s="64" t="s">
        <v>67</v>
      </c>
      <c r="AD9" s="64"/>
      <c r="AE9" s="64"/>
      <c r="AF9" s="68" t="s">
        <v>71</v>
      </c>
      <c r="AG9" s="68" t="s">
        <v>72</v>
      </c>
      <c r="AH9" s="64" t="s">
        <v>66</v>
      </c>
      <c r="AI9" s="64" t="s">
        <v>67</v>
      </c>
      <c r="AJ9" s="64"/>
      <c r="AK9" s="64"/>
      <c r="AL9" s="68" t="s">
        <v>71</v>
      </c>
      <c r="AM9" s="68" t="s">
        <v>72</v>
      </c>
      <c r="AN9" s="64" t="s">
        <v>66</v>
      </c>
      <c r="AO9" s="64" t="s">
        <v>67</v>
      </c>
      <c r="AP9" s="64"/>
      <c r="AQ9" s="64"/>
      <c r="AR9" s="68" t="s">
        <v>71</v>
      </c>
      <c r="AS9" s="68" t="s">
        <v>72</v>
      </c>
      <c r="AT9" s="64" t="s">
        <v>66</v>
      </c>
      <c r="AU9" s="48" t="s">
        <v>67</v>
      </c>
      <c r="AV9" s="49"/>
      <c r="AW9" s="50"/>
      <c r="AX9" s="68" t="s">
        <v>71</v>
      </c>
      <c r="AY9" s="68" t="s">
        <v>72</v>
      </c>
      <c r="AZ9" s="64" t="s">
        <v>66</v>
      </c>
      <c r="BA9" s="48" t="s">
        <v>67</v>
      </c>
      <c r="BB9" s="49"/>
      <c r="BC9" s="50"/>
      <c r="BD9" s="68" t="s">
        <v>71</v>
      </c>
      <c r="BE9" s="68" t="s">
        <v>72</v>
      </c>
      <c r="BF9" s="64" t="s">
        <v>66</v>
      </c>
      <c r="BG9" s="48" t="s">
        <v>67</v>
      </c>
      <c r="BH9" s="49"/>
      <c r="BI9" s="50"/>
      <c r="BJ9" s="68" t="s">
        <v>71</v>
      </c>
      <c r="BK9" s="68" t="s">
        <v>72</v>
      </c>
      <c r="BL9" s="64" t="s">
        <v>66</v>
      </c>
      <c r="BM9" s="48" t="s">
        <v>67</v>
      </c>
      <c r="BN9" s="49"/>
      <c r="BO9" s="50"/>
      <c r="BP9" s="68" t="s">
        <v>71</v>
      </c>
      <c r="BQ9" s="68" t="s">
        <v>72</v>
      </c>
      <c r="BR9" s="64" t="s">
        <v>66</v>
      </c>
      <c r="BS9" s="48" t="s">
        <v>67</v>
      </c>
      <c r="BT9" s="49"/>
      <c r="BU9" s="50"/>
      <c r="BV9" s="64" t="s">
        <v>71</v>
      </c>
      <c r="BW9" s="64" t="s">
        <v>72</v>
      </c>
      <c r="BX9" s="64" t="s">
        <v>66</v>
      </c>
      <c r="BY9" s="48" t="s">
        <v>67</v>
      </c>
      <c r="BZ9" s="49"/>
      <c r="CA9" s="50"/>
      <c r="CB9" s="74"/>
    </row>
    <row r="10" spans="1:84" ht="11.4" customHeight="1" x14ac:dyDescent="0.25">
      <c r="A10" s="74"/>
      <c r="B10" s="64"/>
      <c r="C10" s="64"/>
      <c r="D10" s="64"/>
      <c r="E10" s="48" t="s">
        <v>87</v>
      </c>
      <c r="F10" s="65" t="s">
        <v>84</v>
      </c>
      <c r="G10" s="65"/>
      <c r="H10" s="68"/>
      <c r="I10" s="68"/>
      <c r="J10" s="64"/>
      <c r="K10" s="68" t="s">
        <v>87</v>
      </c>
      <c r="L10" s="66" t="s">
        <v>84</v>
      </c>
      <c r="M10" s="67"/>
      <c r="N10" s="68"/>
      <c r="O10" s="68"/>
      <c r="P10" s="64"/>
      <c r="Q10" s="68" t="s">
        <v>87</v>
      </c>
      <c r="R10" s="66" t="s">
        <v>84</v>
      </c>
      <c r="S10" s="67"/>
      <c r="T10" s="68"/>
      <c r="U10" s="68"/>
      <c r="V10" s="64"/>
      <c r="W10" s="68" t="s">
        <v>87</v>
      </c>
      <c r="X10" s="66" t="s">
        <v>84</v>
      </c>
      <c r="Y10" s="67"/>
      <c r="Z10" s="68"/>
      <c r="AA10" s="68"/>
      <c r="AB10" s="64"/>
      <c r="AC10" s="68" t="s">
        <v>87</v>
      </c>
      <c r="AD10" s="66" t="s">
        <v>84</v>
      </c>
      <c r="AE10" s="67"/>
      <c r="AF10" s="68"/>
      <c r="AG10" s="68"/>
      <c r="AH10" s="64"/>
      <c r="AI10" s="71" t="s">
        <v>87</v>
      </c>
      <c r="AJ10" s="66" t="s">
        <v>84</v>
      </c>
      <c r="AK10" s="67"/>
      <c r="AL10" s="68"/>
      <c r="AM10" s="68"/>
      <c r="AN10" s="64"/>
      <c r="AO10" s="68" t="s">
        <v>87</v>
      </c>
      <c r="AP10" s="66" t="s">
        <v>84</v>
      </c>
      <c r="AQ10" s="67"/>
      <c r="AR10" s="68"/>
      <c r="AS10" s="68"/>
      <c r="AT10" s="64"/>
      <c r="AU10" s="64" t="s">
        <v>87</v>
      </c>
      <c r="AV10" s="72" t="s">
        <v>84</v>
      </c>
      <c r="AW10" s="73"/>
      <c r="AX10" s="68"/>
      <c r="AY10" s="68"/>
      <c r="AZ10" s="64"/>
      <c r="BA10" s="64" t="s">
        <v>87</v>
      </c>
      <c r="BB10" s="72" t="s">
        <v>84</v>
      </c>
      <c r="BC10" s="73"/>
      <c r="BD10" s="68"/>
      <c r="BE10" s="68"/>
      <c r="BF10" s="64"/>
      <c r="BG10" s="64" t="s">
        <v>87</v>
      </c>
      <c r="BH10" s="72" t="s">
        <v>84</v>
      </c>
      <c r="BI10" s="73"/>
      <c r="BJ10" s="68"/>
      <c r="BK10" s="68"/>
      <c r="BL10" s="64"/>
      <c r="BM10" s="64" t="s">
        <v>87</v>
      </c>
      <c r="BN10" s="72" t="s">
        <v>84</v>
      </c>
      <c r="BO10" s="73"/>
      <c r="BP10" s="68"/>
      <c r="BQ10" s="68"/>
      <c r="BR10" s="64"/>
      <c r="BS10" s="64" t="s">
        <v>87</v>
      </c>
      <c r="BT10" s="72" t="s">
        <v>84</v>
      </c>
      <c r="BU10" s="73"/>
      <c r="BV10" s="64"/>
      <c r="BW10" s="64"/>
      <c r="BX10" s="64"/>
      <c r="BY10" s="64" t="s">
        <v>87</v>
      </c>
      <c r="BZ10" s="72" t="s">
        <v>84</v>
      </c>
      <c r="CA10" s="73"/>
      <c r="CB10" s="74"/>
    </row>
    <row r="11" spans="1:84" ht="288.60000000000002" customHeight="1" x14ac:dyDescent="0.25">
      <c r="A11" s="74"/>
      <c r="B11" s="64"/>
      <c r="C11" s="64"/>
      <c r="D11" s="64"/>
      <c r="E11" s="51"/>
      <c r="F11" s="23" t="s">
        <v>100</v>
      </c>
      <c r="G11" s="23" t="s">
        <v>101</v>
      </c>
      <c r="H11" s="69"/>
      <c r="I11" s="69"/>
      <c r="J11" s="64"/>
      <c r="K11" s="69"/>
      <c r="L11" s="23" t="s">
        <v>100</v>
      </c>
      <c r="M11" s="23" t="s">
        <v>101</v>
      </c>
      <c r="N11" s="69"/>
      <c r="O11" s="69"/>
      <c r="P11" s="64"/>
      <c r="Q11" s="69"/>
      <c r="R11" s="23" t="s">
        <v>100</v>
      </c>
      <c r="S11" s="23" t="s">
        <v>101</v>
      </c>
      <c r="T11" s="69"/>
      <c r="U11" s="69"/>
      <c r="V11" s="64"/>
      <c r="W11" s="69"/>
      <c r="X11" s="23" t="s">
        <v>100</v>
      </c>
      <c r="Y11" s="23" t="s">
        <v>101</v>
      </c>
      <c r="Z11" s="69"/>
      <c r="AA11" s="69"/>
      <c r="AB11" s="64"/>
      <c r="AC11" s="69"/>
      <c r="AD11" s="23" t="s">
        <v>100</v>
      </c>
      <c r="AE11" s="23" t="s">
        <v>101</v>
      </c>
      <c r="AF11" s="69"/>
      <c r="AG11" s="69"/>
      <c r="AH11" s="64"/>
      <c r="AI11" s="69"/>
      <c r="AJ11" s="23" t="s">
        <v>100</v>
      </c>
      <c r="AK11" s="23" t="s">
        <v>101</v>
      </c>
      <c r="AL11" s="69"/>
      <c r="AM11" s="69"/>
      <c r="AN11" s="64"/>
      <c r="AO11" s="69"/>
      <c r="AP11" s="23" t="s">
        <v>100</v>
      </c>
      <c r="AQ11" s="23" t="s">
        <v>101</v>
      </c>
      <c r="AR11" s="69"/>
      <c r="AS11" s="69"/>
      <c r="AT11" s="64"/>
      <c r="AU11" s="64"/>
      <c r="AV11" s="23" t="s">
        <v>100</v>
      </c>
      <c r="AW11" s="23" t="s">
        <v>101</v>
      </c>
      <c r="AX11" s="69"/>
      <c r="AY11" s="69"/>
      <c r="AZ11" s="64"/>
      <c r="BA11" s="64"/>
      <c r="BB11" s="23" t="s">
        <v>100</v>
      </c>
      <c r="BC11" s="23" t="s">
        <v>101</v>
      </c>
      <c r="BD11" s="69"/>
      <c r="BE11" s="69"/>
      <c r="BF11" s="64"/>
      <c r="BG11" s="64"/>
      <c r="BH11" s="23" t="s">
        <v>100</v>
      </c>
      <c r="BI11" s="23" t="s">
        <v>101</v>
      </c>
      <c r="BJ11" s="69"/>
      <c r="BK11" s="69"/>
      <c r="BL11" s="64"/>
      <c r="BM11" s="64"/>
      <c r="BN11" s="23" t="s">
        <v>100</v>
      </c>
      <c r="BO11" s="23" t="s">
        <v>101</v>
      </c>
      <c r="BP11" s="69"/>
      <c r="BQ11" s="69"/>
      <c r="BR11" s="64"/>
      <c r="BS11" s="64"/>
      <c r="BT11" s="23" t="s">
        <v>100</v>
      </c>
      <c r="BU11" s="23" t="s">
        <v>101</v>
      </c>
      <c r="BV11" s="64"/>
      <c r="BW11" s="64"/>
      <c r="BX11" s="64"/>
      <c r="BY11" s="64"/>
      <c r="BZ11" s="23" t="s">
        <v>100</v>
      </c>
      <c r="CA11" s="23" t="s">
        <v>101</v>
      </c>
      <c r="CB11" s="74"/>
    </row>
    <row r="12" spans="1:84" ht="42.6" customHeight="1" x14ac:dyDescent="0.25">
      <c r="A12" s="2">
        <v>1</v>
      </c>
      <c r="B12" s="2">
        <v>2</v>
      </c>
      <c r="C12" s="21">
        <v>3</v>
      </c>
      <c r="D12" s="21">
        <v>4</v>
      </c>
      <c r="E12" s="24" t="s">
        <v>86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4" t="s">
        <v>88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4" t="s">
        <v>89</v>
      </c>
      <c r="R12" s="21">
        <v>18</v>
      </c>
      <c r="S12" s="21">
        <v>19</v>
      </c>
      <c r="T12" s="21">
        <v>20</v>
      </c>
      <c r="U12" s="21">
        <v>21</v>
      </c>
      <c r="V12" s="21">
        <v>22</v>
      </c>
      <c r="W12" s="24" t="s">
        <v>90</v>
      </c>
      <c r="X12" s="21">
        <v>24</v>
      </c>
      <c r="Y12" s="21">
        <v>25</v>
      </c>
      <c r="Z12" s="21">
        <v>26</v>
      </c>
      <c r="AA12" s="21">
        <v>27</v>
      </c>
      <c r="AB12" s="21">
        <v>28</v>
      </c>
      <c r="AC12" s="24" t="s">
        <v>91</v>
      </c>
      <c r="AD12" s="21">
        <v>30</v>
      </c>
      <c r="AE12" s="21">
        <v>31</v>
      </c>
      <c r="AF12" s="21">
        <v>32</v>
      </c>
      <c r="AG12" s="21">
        <v>33</v>
      </c>
      <c r="AH12" s="21">
        <v>34</v>
      </c>
      <c r="AI12" s="24" t="s">
        <v>92</v>
      </c>
      <c r="AJ12" s="21">
        <v>36</v>
      </c>
      <c r="AK12" s="21">
        <v>37</v>
      </c>
      <c r="AL12" s="21">
        <v>38</v>
      </c>
      <c r="AM12" s="21">
        <v>39</v>
      </c>
      <c r="AN12" s="21">
        <v>40</v>
      </c>
      <c r="AO12" s="24" t="s">
        <v>93</v>
      </c>
      <c r="AP12" s="21">
        <v>42</v>
      </c>
      <c r="AQ12" s="21">
        <v>43</v>
      </c>
      <c r="AR12" s="21">
        <v>44</v>
      </c>
      <c r="AS12" s="21">
        <v>45</v>
      </c>
      <c r="AT12" s="21">
        <v>46</v>
      </c>
      <c r="AU12" s="24" t="s">
        <v>94</v>
      </c>
      <c r="AV12" s="21">
        <v>48</v>
      </c>
      <c r="AW12" s="21">
        <v>49</v>
      </c>
      <c r="AX12" s="21">
        <v>50</v>
      </c>
      <c r="AY12" s="21">
        <v>51</v>
      </c>
      <c r="AZ12" s="21">
        <v>52</v>
      </c>
      <c r="BA12" s="24" t="s">
        <v>95</v>
      </c>
      <c r="BB12" s="21">
        <v>54</v>
      </c>
      <c r="BC12" s="21">
        <v>55</v>
      </c>
      <c r="BD12" s="21">
        <v>56</v>
      </c>
      <c r="BE12" s="21">
        <v>57</v>
      </c>
      <c r="BF12" s="21">
        <v>58</v>
      </c>
      <c r="BG12" s="24" t="s">
        <v>96</v>
      </c>
      <c r="BH12" s="21">
        <v>60</v>
      </c>
      <c r="BI12" s="21">
        <v>61</v>
      </c>
      <c r="BJ12" s="21">
        <v>62</v>
      </c>
      <c r="BK12" s="21">
        <v>63</v>
      </c>
      <c r="BL12" s="21">
        <v>64</v>
      </c>
      <c r="BM12" s="24" t="s">
        <v>97</v>
      </c>
      <c r="BN12" s="21">
        <v>66</v>
      </c>
      <c r="BO12" s="21">
        <v>67</v>
      </c>
      <c r="BP12" s="21">
        <v>68</v>
      </c>
      <c r="BQ12" s="21">
        <v>69</v>
      </c>
      <c r="BR12" s="21">
        <v>70</v>
      </c>
      <c r="BS12" s="24" t="s">
        <v>98</v>
      </c>
      <c r="BT12" s="21">
        <v>72</v>
      </c>
      <c r="BU12" s="21">
        <v>73</v>
      </c>
      <c r="BV12" s="21">
        <v>74</v>
      </c>
      <c r="BW12" s="21">
        <v>75</v>
      </c>
      <c r="BX12" s="21">
        <v>76</v>
      </c>
      <c r="BY12" s="24" t="s">
        <v>99</v>
      </c>
      <c r="BZ12" s="21">
        <v>78</v>
      </c>
      <c r="CA12" s="21">
        <v>79</v>
      </c>
      <c r="CB12" s="21">
        <v>80</v>
      </c>
    </row>
    <row r="13" spans="1:84" hidden="1" x14ac:dyDescent="0.25">
      <c r="A13" s="5" t="s">
        <v>68</v>
      </c>
      <c r="B13" s="4">
        <f>B14+B69</f>
        <v>39770329.140000001</v>
      </c>
      <c r="C13" s="4"/>
      <c r="D13" s="4">
        <f>D14+D69</f>
        <v>699436</v>
      </c>
      <c r="E13" s="4">
        <f>E14+E69</f>
        <v>20660.199999999953</v>
      </c>
      <c r="F13" s="4"/>
      <c r="G13" s="4"/>
      <c r="H13" s="6">
        <f>H14+H69</f>
        <v>20357802.860000003</v>
      </c>
      <c r="I13" s="6"/>
      <c r="J13" s="6">
        <f t="shared" ref="J13:BY13" si="0">J14+J69</f>
        <v>323785.90000000002</v>
      </c>
      <c r="K13" s="6">
        <f t="shared" si="0"/>
        <v>1175.5999999999767</v>
      </c>
      <c r="L13" s="6"/>
      <c r="M13" s="6"/>
      <c r="N13" s="6">
        <f t="shared" si="0"/>
        <v>4714856.21</v>
      </c>
      <c r="O13" s="6"/>
      <c r="P13" s="6">
        <f t="shared" si="0"/>
        <v>91031.3</v>
      </c>
      <c r="Q13" s="6">
        <f t="shared" si="0"/>
        <v>6968.6999999999971</v>
      </c>
      <c r="R13" s="6"/>
      <c r="S13" s="6"/>
      <c r="T13" s="6">
        <f t="shared" si="0"/>
        <v>1582921.99</v>
      </c>
      <c r="U13" s="6"/>
      <c r="V13" s="6">
        <f t="shared" si="0"/>
        <v>22449.3</v>
      </c>
      <c r="W13" s="6">
        <f t="shared" si="0"/>
        <v>8350.7000000000007</v>
      </c>
      <c r="X13" s="6"/>
      <c r="Y13" s="6"/>
      <c r="Z13" s="6">
        <f t="shared" si="0"/>
        <v>89155.400000000009</v>
      </c>
      <c r="AA13" s="6"/>
      <c r="AB13" s="6">
        <f t="shared" si="0"/>
        <v>1075.3</v>
      </c>
      <c r="AC13" s="6">
        <f t="shared" si="0"/>
        <v>538.90000000000009</v>
      </c>
      <c r="AD13" s="6"/>
      <c r="AE13" s="6"/>
      <c r="AF13" s="6">
        <f t="shared" si="0"/>
        <v>1240509.3</v>
      </c>
      <c r="AG13" s="6"/>
      <c r="AH13" s="6">
        <f t="shared" si="0"/>
        <v>16295.1</v>
      </c>
      <c r="AI13" s="6">
        <f t="shared" si="0"/>
        <v>5250.8000000000011</v>
      </c>
      <c r="AJ13" s="6"/>
      <c r="AK13" s="6"/>
      <c r="AL13" s="6">
        <f t="shared" si="0"/>
        <v>824182.6</v>
      </c>
      <c r="AM13" s="6"/>
      <c r="AN13" s="6">
        <f t="shared" si="0"/>
        <v>9734.1</v>
      </c>
      <c r="AO13" s="6">
        <f t="shared" si="0"/>
        <v>2865.8999999999996</v>
      </c>
      <c r="AP13" s="6"/>
      <c r="AQ13" s="6"/>
      <c r="AR13" s="6">
        <f t="shared" si="0"/>
        <v>2378284.33</v>
      </c>
      <c r="AS13" s="6"/>
      <c r="AT13" s="6">
        <f t="shared" si="0"/>
        <v>59693.3</v>
      </c>
      <c r="AU13" s="6">
        <f t="shared" si="0"/>
        <v>-14455</v>
      </c>
      <c r="AV13" s="6"/>
      <c r="AW13" s="6"/>
      <c r="AX13" s="6">
        <f t="shared" si="0"/>
        <v>1480836.33</v>
      </c>
      <c r="AY13" s="6"/>
      <c r="AZ13" s="6">
        <f t="shared" si="0"/>
        <v>41036</v>
      </c>
      <c r="BA13" s="6">
        <f t="shared" si="0"/>
        <v>-7491.8000000000029</v>
      </c>
      <c r="BB13" s="6"/>
      <c r="BC13" s="6"/>
      <c r="BD13" s="6">
        <f t="shared" si="0"/>
        <v>897448</v>
      </c>
      <c r="BE13" s="6"/>
      <c r="BF13" s="6">
        <f t="shared" si="0"/>
        <v>18657.3</v>
      </c>
      <c r="BG13" s="6">
        <f t="shared" si="0"/>
        <v>-6963.1999999999989</v>
      </c>
      <c r="BH13" s="6"/>
      <c r="BI13" s="6"/>
      <c r="BJ13" s="6">
        <f t="shared" si="0"/>
        <v>4400196.1100000003</v>
      </c>
      <c r="BK13" s="6"/>
      <c r="BL13" s="6">
        <f t="shared" si="0"/>
        <v>68905.2</v>
      </c>
      <c r="BM13" s="6">
        <f t="shared" si="0"/>
        <v>17798.699999999997</v>
      </c>
      <c r="BN13" s="6"/>
      <c r="BO13" s="6"/>
      <c r="BP13" s="6">
        <f t="shared" si="0"/>
        <v>4172658.16</v>
      </c>
      <c r="BQ13" s="6"/>
      <c r="BR13" s="6">
        <f t="shared" si="0"/>
        <v>66372.600000000006</v>
      </c>
      <c r="BS13" s="6">
        <f t="shared" si="0"/>
        <v>17958.099999999991</v>
      </c>
      <c r="BT13" s="6"/>
      <c r="BU13" s="6"/>
      <c r="BV13" s="6">
        <f>BV14+BV69</f>
        <v>4182420.3399999994</v>
      </c>
      <c r="BW13" s="6"/>
      <c r="BX13" s="6">
        <f t="shared" si="0"/>
        <v>106466.50000000001</v>
      </c>
      <c r="BY13" s="6">
        <f t="shared" si="0"/>
        <v>-7834.1000000000786</v>
      </c>
      <c r="BZ13" s="6"/>
      <c r="CA13" s="6"/>
      <c r="CB13" s="3"/>
      <c r="CD13" s="16"/>
      <c r="CE13" s="9"/>
      <c r="CF13" s="9"/>
    </row>
    <row r="14" spans="1:84" s="12" customFormat="1" hidden="1" x14ac:dyDescent="0.25">
      <c r="A14" s="10" t="s">
        <v>1</v>
      </c>
      <c r="B14" s="11">
        <f>SUM(B15:B68)</f>
        <v>19347941.84</v>
      </c>
      <c r="C14" s="11"/>
      <c r="D14" s="11">
        <f>SUM(D15:D68)</f>
        <v>699436</v>
      </c>
      <c r="E14" s="11">
        <f>SUM(E15:E68)</f>
        <v>20660.199999999953</v>
      </c>
      <c r="F14" s="11"/>
      <c r="G14" s="11"/>
      <c r="H14" s="11">
        <f t="shared" ref="H14:BV14" si="1">SUM(H15:H68)</f>
        <v>11458536.460000003</v>
      </c>
      <c r="I14" s="11"/>
      <c r="J14" s="11">
        <f t="shared" si="1"/>
        <v>323785.90000000002</v>
      </c>
      <c r="K14" s="11">
        <f t="shared" si="1"/>
        <v>1175.5999999999767</v>
      </c>
      <c r="L14" s="11"/>
      <c r="M14" s="11"/>
      <c r="N14" s="11">
        <f t="shared" si="1"/>
        <v>1863990.01</v>
      </c>
      <c r="O14" s="11"/>
      <c r="P14" s="11">
        <f t="shared" si="1"/>
        <v>91031.3</v>
      </c>
      <c r="Q14" s="11">
        <f t="shared" si="1"/>
        <v>6968.6999999999971</v>
      </c>
      <c r="R14" s="11"/>
      <c r="S14" s="11"/>
      <c r="T14" s="11">
        <f t="shared" si="1"/>
        <v>539967.79</v>
      </c>
      <c r="U14" s="11"/>
      <c r="V14" s="11">
        <f t="shared" si="1"/>
        <v>22449.3</v>
      </c>
      <c r="W14" s="11">
        <f t="shared" si="1"/>
        <v>8350.7000000000007</v>
      </c>
      <c r="X14" s="11"/>
      <c r="Y14" s="11"/>
      <c r="Z14" s="11">
        <f t="shared" si="1"/>
        <v>85642.400000000009</v>
      </c>
      <c r="AA14" s="11"/>
      <c r="AB14" s="11">
        <f t="shared" si="1"/>
        <v>1075.3</v>
      </c>
      <c r="AC14" s="11">
        <f t="shared" si="1"/>
        <v>538.90000000000009</v>
      </c>
      <c r="AD14" s="11"/>
      <c r="AE14" s="11"/>
      <c r="AF14" s="11">
        <f t="shared" si="1"/>
        <v>341435.3</v>
      </c>
      <c r="AG14" s="11"/>
      <c r="AH14" s="11">
        <f t="shared" si="1"/>
        <v>16295.1</v>
      </c>
      <c r="AI14" s="11">
        <f t="shared" si="1"/>
        <v>5250.8000000000011</v>
      </c>
      <c r="AJ14" s="11"/>
      <c r="AK14" s="11"/>
      <c r="AL14" s="11">
        <f t="shared" si="1"/>
        <v>406871.6</v>
      </c>
      <c r="AM14" s="11"/>
      <c r="AN14" s="11">
        <f t="shared" si="1"/>
        <v>9734.1</v>
      </c>
      <c r="AO14" s="11">
        <f t="shared" si="1"/>
        <v>2865.8999999999996</v>
      </c>
      <c r="AP14" s="11"/>
      <c r="AQ14" s="11"/>
      <c r="AR14" s="11">
        <f t="shared" si="1"/>
        <v>1311682.3299999998</v>
      </c>
      <c r="AS14" s="11"/>
      <c r="AT14" s="11">
        <f t="shared" si="1"/>
        <v>59693.3</v>
      </c>
      <c r="AU14" s="11">
        <f t="shared" si="1"/>
        <v>-14455</v>
      </c>
      <c r="AV14" s="11"/>
      <c r="AW14" s="11"/>
      <c r="AX14" s="11">
        <f t="shared" si="1"/>
        <v>639797.32999999996</v>
      </c>
      <c r="AY14" s="11"/>
      <c r="AZ14" s="11">
        <f t="shared" si="1"/>
        <v>41036</v>
      </c>
      <c r="BA14" s="11">
        <f t="shared" si="1"/>
        <v>-7491.8000000000029</v>
      </c>
      <c r="BB14" s="11"/>
      <c r="BC14" s="11"/>
      <c r="BD14" s="11">
        <f t="shared" si="1"/>
        <v>671885</v>
      </c>
      <c r="BE14" s="11"/>
      <c r="BF14" s="11">
        <f t="shared" si="1"/>
        <v>18657.3</v>
      </c>
      <c r="BG14" s="11">
        <f t="shared" si="1"/>
        <v>-6963.1999999999989</v>
      </c>
      <c r="BH14" s="11"/>
      <c r="BI14" s="11"/>
      <c r="BJ14" s="11">
        <f t="shared" si="1"/>
        <v>1322498.4100000001</v>
      </c>
      <c r="BK14" s="11"/>
      <c r="BL14" s="11">
        <f t="shared" si="1"/>
        <v>68905.2</v>
      </c>
      <c r="BM14" s="11">
        <f t="shared" si="1"/>
        <v>17798.699999999997</v>
      </c>
      <c r="BN14" s="11"/>
      <c r="BO14" s="11"/>
      <c r="BP14" s="11">
        <f t="shared" si="1"/>
        <v>1298407.4600000002</v>
      </c>
      <c r="BQ14" s="11"/>
      <c r="BR14" s="11">
        <f t="shared" si="1"/>
        <v>66372.600000000006</v>
      </c>
      <c r="BS14" s="11">
        <f t="shared" si="1"/>
        <v>17958.099999999991</v>
      </c>
      <c r="BT14" s="11"/>
      <c r="BU14" s="11"/>
      <c r="BV14" s="11">
        <f t="shared" si="1"/>
        <v>2017317.54</v>
      </c>
      <c r="BW14" s="11"/>
      <c r="BX14" s="11">
        <f t="shared" ref="BX14" si="2">SUM(BX15:BX68)</f>
        <v>106466.50000000001</v>
      </c>
      <c r="BY14" s="11">
        <f t="shared" ref="BY14" si="3">SUM(BY15:BY68)</f>
        <v>-7834.1000000000786</v>
      </c>
      <c r="BZ14" s="11"/>
      <c r="CA14" s="11"/>
      <c r="CB14" s="10"/>
      <c r="CD14" s="17"/>
      <c r="CF14" s="13"/>
    </row>
    <row r="15" spans="1:84" s="12" customFormat="1" hidden="1" x14ac:dyDescent="0.25">
      <c r="A15" s="10" t="s">
        <v>2</v>
      </c>
      <c r="B15" s="11">
        <v>361406</v>
      </c>
      <c r="C15" s="11"/>
      <c r="D15" s="11"/>
      <c r="E15" s="11"/>
      <c r="F15" s="11"/>
      <c r="G15" s="11"/>
      <c r="H15" s="11">
        <v>256687</v>
      </c>
      <c r="I15" s="11"/>
      <c r="J15" s="11"/>
      <c r="K15" s="11"/>
      <c r="L15" s="11"/>
      <c r="M15" s="11"/>
      <c r="N15" s="11">
        <v>21539</v>
      </c>
      <c r="O15" s="11"/>
      <c r="P15" s="11"/>
      <c r="Q15" s="11"/>
      <c r="R15" s="11"/>
      <c r="S15" s="11"/>
      <c r="T15" s="11">
        <v>5900</v>
      </c>
      <c r="U15" s="11"/>
      <c r="V15" s="11"/>
      <c r="W15" s="11"/>
      <c r="X15" s="11"/>
      <c r="Y15" s="11"/>
      <c r="Z15" s="11">
        <v>2500</v>
      </c>
      <c r="AA15" s="11"/>
      <c r="AB15" s="11"/>
      <c r="AC15" s="11"/>
      <c r="AD15" s="11"/>
      <c r="AE15" s="11"/>
      <c r="AF15" s="11">
        <v>4086</v>
      </c>
      <c r="AG15" s="11"/>
      <c r="AH15" s="11"/>
      <c r="AI15" s="11"/>
      <c r="AJ15" s="11"/>
      <c r="AK15" s="11"/>
      <c r="AL15" s="11">
        <v>1714</v>
      </c>
      <c r="AM15" s="11"/>
      <c r="AN15" s="11"/>
      <c r="AO15" s="11"/>
      <c r="AP15" s="11"/>
      <c r="AQ15" s="11"/>
      <c r="AR15" s="11">
        <v>22400</v>
      </c>
      <c r="AS15" s="11"/>
      <c r="AT15" s="11"/>
      <c r="AU15" s="11"/>
      <c r="AV15" s="11"/>
      <c r="AW15" s="11"/>
      <c r="AX15" s="11">
        <v>11650</v>
      </c>
      <c r="AY15" s="11"/>
      <c r="AZ15" s="11"/>
      <c r="BA15" s="11"/>
      <c r="BB15" s="11"/>
      <c r="BC15" s="11"/>
      <c r="BD15" s="11">
        <v>10750</v>
      </c>
      <c r="BE15" s="11"/>
      <c r="BF15" s="11"/>
      <c r="BG15" s="11"/>
      <c r="BH15" s="11"/>
      <c r="BI15" s="11"/>
      <c r="BJ15" s="11">
        <v>18063</v>
      </c>
      <c r="BK15" s="11"/>
      <c r="BL15" s="11"/>
      <c r="BM15" s="11"/>
      <c r="BN15" s="11"/>
      <c r="BO15" s="11"/>
      <c r="BP15" s="11">
        <v>18059</v>
      </c>
      <c r="BQ15" s="11"/>
      <c r="BR15" s="11"/>
      <c r="BS15" s="11"/>
      <c r="BT15" s="11"/>
      <c r="BU15" s="11"/>
      <c r="BV15" s="14">
        <f t="shared" ref="BV15:BX46" si="4">B15-H15-N15-T15-Z15-AF15-AL15-AR15-BJ15</f>
        <v>28517</v>
      </c>
      <c r="BW15" s="14"/>
      <c r="BX15" s="11"/>
      <c r="BY15" s="11"/>
      <c r="BZ15" s="11"/>
      <c r="CA15" s="11"/>
      <c r="CB15" s="10"/>
      <c r="CD15" s="17"/>
    </row>
    <row r="16" spans="1:84" s="12" customFormat="1" hidden="1" x14ac:dyDescent="0.25">
      <c r="A16" s="10" t="s">
        <v>3</v>
      </c>
      <c r="B16" s="11">
        <v>326300</v>
      </c>
      <c r="C16" s="11"/>
      <c r="D16" s="11"/>
      <c r="E16" s="11"/>
      <c r="F16" s="11"/>
      <c r="G16" s="11"/>
      <c r="H16" s="11">
        <v>221383</v>
      </c>
      <c r="I16" s="11"/>
      <c r="J16" s="11"/>
      <c r="K16" s="11"/>
      <c r="L16" s="11"/>
      <c r="M16" s="11"/>
      <c r="N16" s="11">
        <v>24279</v>
      </c>
      <c r="O16" s="11"/>
      <c r="P16" s="11"/>
      <c r="Q16" s="11"/>
      <c r="R16" s="11"/>
      <c r="S16" s="11"/>
      <c r="T16" s="11">
        <v>7430</v>
      </c>
      <c r="U16" s="11"/>
      <c r="V16" s="11"/>
      <c r="W16" s="11"/>
      <c r="X16" s="11"/>
      <c r="Y16" s="11"/>
      <c r="Z16" s="11">
        <v>3550</v>
      </c>
      <c r="AA16" s="11"/>
      <c r="AB16" s="11"/>
      <c r="AC16" s="11"/>
      <c r="AD16" s="11"/>
      <c r="AE16" s="11"/>
      <c r="AF16" s="11">
        <v>5287</v>
      </c>
      <c r="AG16" s="11"/>
      <c r="AH16" s="11"/>
      <c r="AI16" s="11"/>
      <c r="AJ16" s="11"/>
      <c r="AK16" s="11"/>
      <c r="AL16" s="11">
        <v>6613</v>
      </c>
      <c r="AM16" s="11"/>
      <c r="AN16" s="11"/>
      <c r="AO16" s="11"/>
      <c r="AP16" s="11"/>
      <c r="AQ16" s="11"/>
      <c r="AR16" s="11">
        <v>22266</v>
      </c>
      <c r="AS16" s="11"/>
      <c r="AT16" s="11"/>
      <c r="AU16" s="11"/>
      <c r="AV16" s="11"/>
      <c r="AW16" s="11"/>
      <c r="AX16" s="11">
        <v>10932</v>
      </c>
      <c r="AY16" s="11"/>
      <c r="AZ16" s="11"/>
      <c r="BA16" s="11"/>
      <c r="BB16" s="11"/>
      <c r="BC16" s="11"/>
      <c r="BD16" s="11">
        <v>11334</v>
      </c>
      <c r="BE16" s="11"/>
      <c r="BF16" s="11"/>
      <c r="BG16" s="11"/>
      <c r="BH16" s="11"/>
      <c r="BI16" s="11"/>
      <c r="BJ16" s="11">
        <v>5813</v>
      </c>
      <c r="BK16" s="11"/>
      <c r="BL16" s="11"/>
      <c r="BM16" s="11"/>
      <c r="BN16" s="11"/>
      <c r="BO16" s="11"/>
      <c r="BP16" s="11">
        <v>5805</v>
      </c>
      <c r="BQ16" s="11"/>
      <c r="BR16" s="11"/>
      <c r="BS16" s="11"/>
      <c r="BT16" s="11"/>
      <c r="BU16" s="11"/>
      <c r="BV16" s="14">
        <f t="shared" si="4"/>
        <v>29679</v>
      </c>
      <c r="BW16" s="14"/>
      <c r="BX16" s="11"/>
      <c r="BY16" s="11"/>
      <c r="BZ16" s="11"/>
      <c r="CA16" s="11"/>
      <c r="CB16" s="10"/>
      <c r="CD16" s="17"/>
      <c r="CE16" s="13"/>
    </row>
    <row r="17" spans="1:82" hidden="1" x14ac:dyDescent="0.25">
      <c r="A17" s="3" t="s">
        <v>4</v>
      </c>
      <c r="B17" s="4">
        <v>143706.4</v>
      </c>
      <c r="C17" s="4"/>
      <c r="D17" s="4"/>
      <c r="E17" s="4"/>
      <c r="F17" s="4"/>
      <c r="G17" s="4"/>
      <c r="H17" s="4">
        <v>81704.899999999994</v>
      </c>
      <c r="I17" s="4"/>
      <c r="J17" s="4"/>
      <c r="K17" s="4"/>
      <c r="L17" s="4"/>
      <c r="M17" s="4"/>
      <c r="N17" s="4">
        <v>11400</v>
      </c>
      <c r="O17" s="4"/>
      <c r="P17" s="4"/>
      <c r="Q17" s="4"/>
      <c r="R17" s="4"/>
      <c r="S17" s="4"/>
      <c r="T17" s="4">
        <v>4100</v>
      </c>
      <c r="U17" s="4"/>
      <c r="V17" s="4"/>
      <c r="W17" s="4"/>
      <c r="X17" s="4"/>
      <c r="Y17" s="4"/>
      <c r="Z17" s="4">
        <v>321</v>
      </c>
      <c r="AA17" s="4"/>
      <c r="AB17" s="4"/>
      <c r="AC17" s="4"/>
      <c r="AD17" s="4"/>
      <c r="AE17" s="4"/>
      <c r="AF17" s="4">
        <v>1175</v>
      </c>
      <c r="AG17" s="4"/>
      <c r="AH17" s="4"/>
      <c r="AI17" s="4"/>
      <c r="AJ17" s="4"/>
      <c r="AK17" s="4"/>
      <c r="AL17" s="4">
        <v>1828</v>
      </c>
      <c r="AM17" s="4"/>
      <c r="AN17" s="4"/>
      <c r="AO17" s="4"/>
      <c r="AP17" s="4"/>
      <c r="AQ17" s="4"/>
      <c r="AR17" s="4">
        <v>7045</v>
      </c>
      <c r="AS17" s="4"/>
      <c r="AT17" s="4"/>
      <c r="AU17" s="4"/>
      <c r="AV17" s="4"/>
      <c r="AW17" s="4"/>
      <c r="AX17" s="4">
        <v>2995</v>
      </c>
      <c r="AY17" s="4"/>
      <c r="AZ17" s="4"/>
      <c r="BA17" s="4"/>
      <c r="BB17" s="4"/>
      <c r="BC17" s="4"/>
      <c r="BD17" s="4">
        <v>4050</v>
      </c>
      <c r="BE17" s="4"/>
      <c r="BF17" s="4"/>
      <c r="BG17" s="4"/>
      <c r="BH17" s="4"/>
      <c r="BI17" s="4"/>
      <c r="BJ17" s="4">
        <v>11688</v>
      </c>
      <c r="BK17" s="4"/>
      <c r="BL17" s="4"/>
      <c r="BM17" s="4"/>
      <c r="BN17" s="4"/>
      <c r="BO17" s="4"/>
      <c r="BP17" s="4">
        <v>11638</v>
      </c>
      <c r="BQ17" s="4"/>
      <c r="BR17" s="4"/>
      <c r="BS17" s="4"/>
      <c r="BT17" s="4"/>
      <c r="BU17" s="4"/>
      <c r="BV17" s="14">
        <f t="shared" si="4"/>
        <v>24444.5</v>
      </c>
      <c r="BW17" s="14"/>
      <c r="BX17" s="4"/>
      <c r="BY17" s="4"/>
      <c r="BZ17" s="4"/>
      <c r="CA17" s="4"/>
      <c r="CB17" s="3"/>
      <c r="CD17" s="18"/>
    </row>
    <row r="18" spans="1:82" hidden="1" x14ac:dyDescent="0.25">
      <c r="A18" s="3" t="s">
        <v>5</v>
      </c>
      <c r="B18" s="4">
        <v>183236</v>
      </c>
      <c r="C18" s="4"/>
      <c r="D18" s="4"/>
      <c r="E18" s="4"/>
      <c r="F18" s="4"/>
      <c r="G18" s="4"/>
      <c r="H18" s="4">
        <v>104344</v>
      </c>
      <c r="I18" s="4"/>
      <c r="J18" s="4"/>
      <c r="K18" s="4"/>
      <c r="L18" s="4"/>
      <c r="M18" s="4"/>
      <c r="N18" s="4">
        <v>28900</v>
      </c>
      <c r="O18" s="4"/>
      <c r="P18" s="4"/>
      <c r="Q18" s="4"/>
      <c r="R18" s="4"/>
      <c r="S18" s="4"/>
      <c r="T18" s="4">
        <v>5200</v>
      </c>
      <c r="U18" s="4"/>
      <c r="V18" s="4"/>
      <c r="W18" s="4"/>
      <c r="X18" s="4"/>
      <c r="Y18" s="4"/>
      <c r="Z18" s="4">
        <v>240</v>
      </c>
      <c r="AA18" s="4"/>
      <c r="AB18" s="4"/>
      <c r="AC18" s="4"/>
      <c r="AD18" s="4"/>
      <c r="AE18" s="4"/>
      <c r="AF18" s="4">
        <v>1295</v>
      </c>
      <c r="AG18" s="4"/>
      <c r="AH18" s="4"/>
      <c r="AI18" s="4"/>
      <c r="AJ18" s="4"/>
      <c r="AK18" s="4"/>
      <c r="AL18" s="4">
        <v>1145</v>
      </c>
      <c r="AM18" s="4"/>
      <c r="AN18" s="4"/>
      <c r="AO18" s="4"/>
      <c r="AP18" s="4"/>
      <c r="AQ18" s="4"/>
      <c r="AR18" s="4">
        <v>9303</v>
      </c>
      <c r="AS18" s="4"/>
      <c r="AT18" s="4"/>
      <c r="AU18" s="4"/>
      <c r="AV18" s="4"/>
      <c r="AW18" s="4"/>
      <c r="AX18" s="4">
        <v>3435</v>
      </c>
      <c r="AY18" s="4"/>
      <c r="AZ18" s="4"/>
      <c r="BA18" s="4"/>
      <c r="BB18" s="4"/>
      <c r="BC18" s="4"/>
      <c r="BD18" s="4">
        <v>5868</v>
      </c>
      <c r="BE18" s="4"/>
      <c r="BF18" s="4"/>
      <c r="BG18" s="4"/>
      <c r="BH18" s="4"/>
      <c r="BI18" s="4"/>
      <c r="BJ18" s="4">
        <v>8010</v>
      </c>
      <c r="BK18" s="4"/>
      <c r="BL18" s="4"/>
      <c r="BM18" s="4"/>
      <c r="BN18" s="4"/>
      <c r="BO18" s="4"/>
      <c r="BP18" s="4">
        <v>8010</v>
      </c>
      <c r="BQ18" s="4"/>
      <c r="BR18" s="4"/>
      <c r="BS18" s="4"/>
      <c r="BT18" s="4"/>
      <c r="BU18" s="4"/>
      <c r="BV18" s="14">
        <f t="shared" si="4"/>
        <v>24799</v>
      </c>
      <c r="BW18" s="14"/>
      <c r="BX18" s="4"/>
      <c r="BY18" s="4"/>
      <c r="BZ18" s="4"/>
      <c r="CA18" s="4"/>
      <c r="CB18" s="3"/>
      <c r="CD18" s="18"/>
    </row>
    <row r="19" spans="1:82" hidden="1" x14ac:dyDescent="0.25">
      <c r="A19" s="3" t="s">
        <v>6</v>
      </c>
      <c r="B19" s="4">
        <v>306270</v>
      </c>
      <c r="C19" s="4"/>
      <c r="D19" s="4"/>
      <c r="E19" s="4"/>
      <c r="F19" s="4"/>
      <c r="G19" s="4"/>
      <c r="H19" s="4">
        <v>192993</v>
      </c>
      <c r="I19" s="4"/>
      <c r="J19" s="4"/>
      <c r="K19" s="4"/>
      <c r="L19" s="4"/>
      <c r="M19" s="4"/>
      <c r="N19" s="4">
        <v>19722</v>
      </c>
      <c r="O19" s="4"/>
      <c r="P19" s="4"/>
      <c r="Q19" s="4"/>
      <c r="R19" s="4"/>
      <c r="S19" s="4"/>
      <c r="T19" s="4">
        <v>6500</v>
      </c>
      <c r="U19" s="4"/>
      <c r="V19" s="4"/>
      <c r="W19" s="4"/>
      <c r="X19" s="4"/>
      <c r="Y19" s="4"/>
      <c r="Z19" s="4">
        <v>4580</v>
      </c>
      <c r="AA19" s="4"/>
      <c r="AB19" s="4"/>
      <c r="AC19" s="4"/>
      <c r="AD19" s="4"/>
      <c r="AE19" s="4"/>
      <c r="AF19" s="4">
        <v>4030</v>
      </c>
      <c r="AG19" s="4"/>
      <c r="AH19" s="4"/>
      <c r="AI19" s="4"/>
      <c r="AJ19" s="4"/>
      <c r="AK19" s="4"/>
      <c r="AL19" s="4">
        <v>1554</v>
      </c>
      <c r="AM19" s="4"/>
      <c r="AN19" s="4"/>
      <c r="AO19" s="4"/>
      <c r="AP19" s="4"/>
      <c r="AQ19" s="4"/>
      <c r="AR19" s="4">
        <v>22051</v>
      </c>
      <c r="AS19" s="4"/>
      <c r="AT19" s="4"/>
      <c r="AU19" s="4"/>
      <c r="AV19" s="4"/>
      <c r="AW19" s="4"/>
      <c r="AX19" s="4">
        <v>9419</v>
      </c>
      <c r="AY19" s="4"/>
      <c r="AZ19" s="4"/>
      <c r="BA19" s="4"/>
      <c r="BB19" s="4"/>
      <c r="BC19" s="4"/>
      <c r="BD19" s="4">
        <v>12632</v>
      </c>
      <c r="BE19" s="4"/>
      <c r="BF19" s="4"/>
      <c r="BG19" s="4"/>
      <c r="BH19" s="4"/>
      <c r="BI19" s="4"/>
      <c r="BJ19" s="4">
        <v>13669</v>
      </c>
      <c r="BK19" s="4"/>
      <c r="BL19" s="4"/>
      <c r="BM19" s="4"/>
      <c r="BN19" s="4"/>
      <c r="BO19" s="4"/>
      <c r="BP19" s="4">
        <v>13669</v>
      </c>
      <c r="BQ19" s="4"/>
      <c r="BR19" s="4"/>
      <c r="BS19" s="4"/>
      <c r="BT19" s="4"/>
      <c r="BU19" s="4"/>
      <c r="BV19" s="14">
        <f t="shared" si="4"/>
        <v>41171</v>
      </c>
      <c r="BW19" s="14"/>
      <c r="BX19" s="4"/>
      <c r="BY19" s="4"/>
      <c r="BZ19" s="4"/>
      <c r="CA19" s="4"/>
      <c r="CB19" s="3"/>
      <c r="CD19" s="18"/>
    </row>
    <row r="20" spans="1:82" hidden="1" x14ac:dyDescent="0.25">
      <c r="A20" s="3" t="s">
        <v>7</v>
      </c>
      <c r="B20" s="4">
        <v>459307</v>
      </c>
      <c r="C20" s="4"/>
      <c r="D20" s="4"/>
      <c r="E20" s="4"/>
      <c r="F20" s="4"/>
      <c r="G20" s="4"/>
      <c r="H20" s="4">
        <v>314590</v>
      </c>
      <c r="I20" s="4"/>
      <c r="J20" s="4"/>
      <c r="K20" s="4"/>
      <c r="L20" s="4"/>
      <c r="M20" s="4"/>
      <c r="N20" s="4">
        <v>41739</v>
      </c>
      <c r="O20" s="4"/>
      <c r="P20" s="4"/>
      <c r="Q20" s="4"/>
      <c r="R20" s="4"/>
      <c r="S20" s="4"/>
      <c r="T20" s="4">
        <v>8500</v>
      </c>
      <c r="U20" s="4"/>
      <c r="V20" s="4"/>
      <c r="W20" s="4"/>
      <c r="X20" s="4"/>
      <c r="Y20" s="4"/>
      <c r="Z20" s="4">
        <v>3400</v>
      </c>
      <c r="AA20" s="4"/>
      <c r="AB20" s="4"/>
      <c r="AC20" s="4"/>
      <c r="AD20" s="4"/>
      <c r="AE20" s="4"/>
      <c r="AF20" s="4">
        <v>3603</v>
      </c>
      <c r="AG20" s="4"/>
      <c r="AH20" s="4"/>
      <c r="AI20" s="4"/>
      <c r="AJ20" s="4"/>
      <c r="AK20" s="4"/>
      <c r="AL20" s="4">
        <v>1277</v>
      </c>
      <c r="AM20" s="4"/>
      <c r="AN20" s="4"/>
      <c r="AO20" s="4"/>
      <c r="AP20" s="4"/>
      <c r="AQ20" s="4"/>
      <c r="AR20" s="4">
        <v>21450</v>
      </c>
      <c r="AS20" s="4"/>
      <c r="AT20" s="4"/>
      <c r="AU20" s="4"/>
      <c r="AV20" s="4"/>
      <c r="AW20" s="4"/>
      <c r="AX20" s="4">
        <v>7765</v>
      </c>
      <c r="AY20" s="4"/>
      <c r="AZ20" s="4"/>
      <c r="BA20" s="4"/>
      <c r="BB20" s="4"/>
      <c r="BC20" s="4"/>
      <c r="BD20" s="4">
        <v>13685</v>
      </c>
      <c r="BE20" s="4"/>
      <c r="BF20" s="4"/>
      <c r="BG20" s="4"/>
      <c r="BH20" s="4"/>
      <c r="BI20" s="4"/>
      <c r="BJ20" s="4">
        <v>21265</v>
      </c>
      <c r="BK20" s="4"/>
      <c r="BL20" s="4"/>
      <c r="BM20" s="4"/>
      <c r="BN20" s="4"/>
      <c r="BO20" s="4"/>
      <c r="BP20" s="4">
        <v>21150</v>
      </c>
      <c r="BQ20" s="4"/>
      <c r="BR20" s="4"/>
      <c r="BS20" s="4"/>
      <c r="BT20" s="4"/>
      <c r="BU20" s="4"/>
      <c r="BV20" s="14">
        <f t="shared" si="4"/>
        <v>43483</v>
      </c>
      <c r="BW20" s="14"/>
      <c r="BX20" s="4"/>
      <c r="BY20" s="4"/>
      <c r="BZ20" s="4"/>
      <c r="CA20" s="4"/>
      <c r="CB20" s="3"/>
      <c r="CD20" s="18"/>
    </row>
    <row r="21" spans="1:82" hidden="1" x14ac:dyDescent="0.25">
      <c r="A21" s="3" t="s">
        <v>8</v>
      </c>
      <c r="B21" s="4">
        <v>218992</v>
      </c>
      <c r="C21" s="4"/>
      <c r="D21" s="4"/>
      <c r="E21" s="4"/>
      <c r="F21" s="4"/>
      <c r="G21" s="4"/>
      <c r="H21" s="4">
        <v>145146</v>
      </c>
      <c r="I21" s="4"/>
      <c r="J21" s="4"/>
      <c r="K21" s="4"/>
      <c r="L21" s="4"/>
      <c r="M21" s="4"/>
      <c r="N21" s="4">
        <v>15607</v>
      </c>
      <c r="O21" s="4"/>
      <c r="P21" s="4"/>
      <c r="Q21" s="4"/>
      <c r="R21" s="4"/>
      <c r="S21" s="4"/>
      <c r="T21" s="4">
        <v>8000</v>
      </c>
      <c r="U21" s="4"/>
      <c r="V21" s="4"/>
      <c r="W21" s="4"/>
      <c r="X21" s="4"/>
      <c r="Y21" s="4"/>
      <c r="Z21" s="4">
        <v>1275</v>
      </c>
      <c r="AA21" s="4"/>
      <c r="AB21" s="4"/>
      <c r="AC21" s="4"/>
      <c r="AD21" s="4"/>
      <c r="AE21" s="4"/>
      <c r="AF21" s="4">
        <v>3834</v>
      </c>
      <c r="AG21" s="4"/>
      <c r="AH21" s="4"/>
      <c r="AI21" s="4"/>
      <c r="AJ21" s="4"/>
      <c r="AK21" s="4"/>
      <c r="AL21" s="4">
        <v>1519</v>
      </c>
      <c r="AM21" s="4"/>
      <c r="AN21" s="4"/>
      <c r="AO21" s="4"/>
      <c r="AP21" s="4"/>
      <c r="AQ21" s="4"/>
      <c r="AR21" s="4">
        <v>15459</v>
      </c>
      <c r="AS21" s="4"/>
      <c r="AT21" s="4"/>
      <c r="AU21" s="4"/>
      <c r="AV21" s="4"/>
      <c r="AW21" s="4"/>
      <c r="AX21" s="4">
        <v>5777</v>
      </c>
      <c r="AY21" s="4"/>
      <c r="AZ21" s="4"/>
      <c r="BA21" s="4"/>
      <c r="BB21" s="4"/>
      <c r="BC21" s="4"/>
      <c r="BD21" s="4">
        <v>9682</v>
      </c>
      <c r="BE21" s="4"/>
      <c r="BF21" s="4"/>
      <c r="BG21" s="4"/>
      <c r="BH21" s="4"/>
      <c r="BI21" s="4"/>
      <c r="BJ21" s="4">
        <v>5627</v>
      </c>
      <c r="BK21" s="4"/>
      <c r="BL21" s="4"/>
      <c r="BM21" s="4"/>
      <c r="BN21" s="4"/>
      <c r="BO21" s="4"/>
      <c r="BP21" s="4">
        <v>5592</v>
      </c>
      <c r="BQ21" s="4"/>
      <c r="BR21" s="4"/>
      <c r="BS21" s="4"/>
      <c r="BT21" s="4"/>
      <c r="BU21" s="4"/>
      <c r="BV21" s="14">
        <f t="shared" si="4"/>
        <v>22525</v>
      </c>
      <c r="BW21" s="14"/>
      <c r="BX21" s="4"/>
      <c r="BY21" s="4"/>
      <c r="BZ21" s="4"/>
      <c r="CA21" s="4"/>
      <c r="CB21" s="3"/>
      <c r="CD21" s="18"/>
    </row>
    <row r="22" spans="1:82" hidden="1" x14ac:dyDescent="0.25">
      <c r="A22" s="3" t="s">
        <v>9</v>
      </c>
      <c r="B22" s="4">
        <v>160779.29999999999</v>
      </c>
      <c r="C22" s="4"/>
      <c r="D22" s="4"/>
      <c r="E22" s="4"/>
      <c r="F22" s="4"/>
      <c r="G22" s="4"/>
      <c r="H22" s="4">
        <v>96653.3</v>
      </c>
      <c r="I22" s="4"/>
      <c r="J22" s="4"/>
      <c r="K22" s="4"/>
      <c r="L22" s="4"/>
      <c r="M22" s="4"/>
      <c r="N22" s="4">
        <v>12963</v>
      </c>
      <c r="O22" s="4"/>
      <c r="P22" s="4"/>
      <c r="Q22" s="4"/>
      <c r="R22" s="4"/>
      <c r="S22" s="4"/>
      <c r="T22" s="4">
        <v>4500</v>
      </c>
      <c r="U22" s="4"/>
      <c r="V22" s="4"/>
      <c r="W22" s="4"/>
      <c r="X22" s="4"/>
      <c r="Y22" s="4"/>
      <c r="Z22" s="4">
        <v>510</v>
      </c>
      <c r="AA22" s="4"/>
      <c r="AB22" s="4"/>
      <c r="AC22" s="4"/>
      <c r="AD22" s="4"/>
      <c r="AE22" s="4"/>
      <c r="AF22" s="4">
        <v>1310</v>
      </c>
      <c r="AG22" s="4"/>
      <c r="AH22" s="4"/>
      <c r="AI22" s="4"/>
      <c r="AJ22" s="4"/>
      <c r="AK22" s="4"/>
      <c r="AL22" s="4">
        <v>1400</v>
      </c>
      <c r="AM22" s="4"/>
      <c r="AN22" s="4"/>
      <c r="AO22" s="4"/>
      <c r="AP22" s="4"/>
      <c r="AQ22" s="4"/>
      <c r="AR22" s="4">
        <v>11052</v>
      </c>
      <c r="AS22" s="4"/>
      <c r="AT22" s="4"/>
      <c r="AU22" s="4"/>
      <c r="AV22" s="4"/>
      <c r="AW22" s="4"/>
      <c r="AX22" s="4">
        <v>5138</v>
      </c>
      <c r="AY22" s="4"/>
      <c r="AZ22" s="4"/>
      <c r="BA22" s="4"/>
      <c r="BB22" s="4"/>
      <c r="BC22" s="4"/>
      <c r="BD22" s="4">
        <v>5914</v>
      </c>
      <c r="BE22" s="4"/>
      <c r="BF22" s="4"/>
      <c r="BG22" s="4"/>
      <c r="BH22" s="4"/>
      <c r="BI22" s="4"/>
      <c r="BJ22" s="4">
        <v>6950</v>
      </c>
      <c r="BK22" s="4"/>
      <c r="BL22" s="4"/>
      <c r="BM22" s="4"/>
      <c r="BN22" s="4"/>
      <c r="BO22" s="4"/>
      <c r="BP22" s="4">
        <v>6950</v>
      </c>
      <c r="BQ22" s="4"/>
      <c r="BR22" s="4"/>
      <c r="BS22" s="4"/>
      <c r="BT22" s="4"/>
      <c r="BU22" s="4"/>
      <c r="BV22" s="14">
        <f t="shared" si="4"/>
        <v>25440.999999999985</v>
      </c>
      <c r="BW22" s="14"/>
      <c r="BX22" s="4"/>
      <c r="BY22" s="4"/>
      <c r="BZ22" s="4"/>
      <c r="CA22" s="4"/>
      <c r="CB22" s="3"/>
      <c r="CD22" s="18"/>
    </row>
    <row r="23" spans="1:82" s="33" customFormat="1" ht="52.8" customHeight="1" x14ac:dyDescent="0.3">
      <c r="A23" s="28" t="s">
        <v>10</v>
      </c>
      <c r="B23" s="29">
        <v>720096.2</v>
      </c>
      <c r="C23" s="30" t="s">
        <v>109</v>
      </c>
      <c r="D23" s="29">
        <v>699436</v>
      </c>
      <c r="E23" s="29">
        <f>B23-D23</f>
        <v>20660.199999999953</v>
      </c>
      <c r="F23" s="29">
        <f>L23+R23+X23+AD23+AJ23+AP23+AV23+BN23+BZ23</f>
        <v>-15365.4</v>
      </c>
      <c r="G23" s="29">
        <f>M23+S23+Y23+AE23+AK23+AQ23+AW23+BO23+CA23</f>
        <v>36025.599999999999</v>
      </c>
      <c r="H23" s="29">
        <v>324961.5</v>
      </c>
      <c r="I23" s="30" t="s">
        <v>110</v>
      </c>
      <c r="J23" s="29">
        <v>323785.90000000002</v>
      </c>
      <c r="K23" s="29">
        <f>H23-J23</f>
        <v>1175.5999999999767</v>
      </c>
      <c r="L23" s="29">
        <v>0</v>
      </c>
      <c r="M23" s="29">
        <v>1175.5999999999999</v>
      </c>
      <c r="N23" s="29">
        <v>98000</v>
      </c>
      <c r="O23" s="30" t="s">
        <v>111</v>
      </c>
      <c r="P23" s="29">
        <v>91031.3</v>
      </c>
      <c r="Q23" s="29">
        <f>N23-P23</f>
        <v>6968.6999999999971</v>
      </c>
      <c r="R23" s="29">
        <v>402.6</v>
      </c>
      <c r="S23" s="29">
        <v>6566.1</v>
      </c>
      <c r="T23" s="29">
        <v>30800</v>
      </c>
      <c r="U23" s="30" t="s">
        <v>112</v>
      </c>
      <c r="V23" s="29">
        <v>22449.3</v>
      </c>
      <c r="W23" s="29">
        <f>T23-V23</f>
        <v>8350.7000000000007</v>
      </c>
      <c r="X23" s="29">
        <v>331.2</v>
      </c>
      <c r="Y23" s="29">
        <v>8019.5</v>
      </c>
      <c r="Z23" s="29">
        <v>1614.2</v>
      </c>
      <c r="AA23" s="30" t="s">
        <v>113</v>
      </c>
      <c r="AB23" s="29">
        <v>1075.3</v>
      </c>
      <c r="AC23" s="29">
        <f>Z23-AB23</f>
        <v>538.90000000000009</v>
      </c>
      <c r="AD23" s="29">
        <v>0</v>
      </c>
      <c r="AE23" s="29">
        <v>538.9</v>
      </c>
      <c r="AF23" s="29">
        <v>21545.9</v>
      </c>
      <c r="AG23" s="30" t="s">
        <v>114</v>
      </c>
      <c r="AH23" s="29">
        <v>16295.1</v>
      </c>
      <c r="AI23" s="29">
        <f>AF23-AH23</f>
        <v>5250.8000000000011</v>
      </c>
      <c r="AJ23" s="29">
        <v>5250.8</v>
      </c>
      <c r="AK23" s="29">
        <v>0</v>
      </c>
      <c r="AL23" s="29">
        <v>12600</v>
      </c>
      <c r="AM23" s="30" t="s">
        <v>115</v>
      </c>
      <c r="AN23" s="29">
        <v>9734.1</v>
      </c>
      <c r="AO23" s="29">
        <f>AL23-AN23</f>
        <v>2865.8999999999996</v>
      </c>
      <c r="AP23" s="29">
        <v>0</v>
      </c>
      <c r="AQ23" s="29">
        <v>2865.9</v>
      </c>
      <c r="AR23" s="29">
        <v>45238.3</v>
      </c>
      <c r="AS23" s="36">
        <f>AY23+BE23</f>
        <v>52123.3</v>
      </c>
      <c r="AT23" s="29">
        <f>AZ23+BF23</f>
        <v>59693.3</v>
      </c>
      <c r="AU23" s="29">
        <f>AR23-AT23</f>
        <v>-14455</v>
      </c>
      <c r="AV23" s="29">
        <v>-14455</v>
      </c>
      <c r="AW23" s="29">
        <v>0</v>
      </c>
      <c r="AX23" s="29">
        <v>33544.199999999997</v>
      </c>
      <c r="AY23" s="37" t="s">
        <v>116</v>
      </c>
      <c r="AZ23" s="29">
        <v>41036</v>
      </c>
      <c r="BA23" s="29">
        <f>AX23-AZ23</f>
        <v>-7491.8000000000029</v>
      </c>
      <c r="BB23" s="29">
        <v>-7491.8</v>
      </c>
      <c r="BC23" s="29">
        <v>0</v>
      </c>
      <c r="BD23" s="29">
        <v>11694.1</v>
      </c>
      <c r="BE23" s="30" t="s">
        <v>117</v>
      </c>
      <c r="BF23" s="29">
        <v>18657.3</v>
      </c>
      <c r="BG23" s="29">
        <f>BD23-BF23</f>
        <v>-6963.1999999999989</v>
      </c>
      <c r="BH23" s="29">
        <v>-6963.2</v>
      </c>
      <c r="BI23" s="29">
        <v>0</v>
      </c>
      <c r="BJ23" s="29">
        <v>86703.9</v>
      </c>
      <c r="BK23" s="30" t="s">
        <v>118</v>
      </c>
      <c r="BL23" s="29">
        <v>68905.2</v>
      </c>
      <c r="BM23" s="29">
        <f>BJ23-BL23</f>
        <v>17798.699999999997</v>
      </c>
      <c r="BN23" s="29">
        <v>939.1</v>
      </c>
      <c r="BO23" s="29">
        <v>16859.599999999999</v>
      </c>
      <c r="BP23" s="29">
        <v>84330.7</v>
      </c>
      <c r="BQ23" s="30" t="s">
        <v>119</v>
      </c>
      <c r="BR23" s="29">
        <v>66372.600000000006</v>
      </c>
      <c r="BS23" s="29">
        <f>BP23-BR23</f>
        <v>17958.099999999991</v>
      </c>
      <c r="BT23" s="29">
        <v>939.1</v>
      </c>
      <c r="BU23" s="29">
        <v>17019</v>
      </c>
      <c r="BV23" s="31">
        <f t="shared" si="4"/>
        <v>98632.399999999936</v>
      </c>
      <c r="BW23" s="32">
        <f t="shared" si="4"/>
        <v>84554.800000000061</v>
      </c>
      <c r="BX23" s="29">
        <f t="shared" si="4"/>
        <v>106466.50000000001</v>
      </c>
      <c r="BY23" s="29">
        <f>BV23-BX23</f>
        <v>-7834.1000000000786</v>
      </c>
      <c r="BZ23" s="29">
        <v>-7834.1</v>
      </c>
      <c r="CA23" s="29">
        <v>0</v>
      </c>
      <c r="CB23" s="28"/>
      <c r="CD23" s="34"/>
    </row>
    <row r="24" spans="1:82" hidden="1" x14ac:dyDescent="0.25">
      <c r="A24" s="3" t="s">
        <v>11</v>
      </c>
      <c r="B24" s="4">
        <v>159513.4</v>
      </c>
      <c r="C24" s="4"/>
      <c r="D24" s="4"/>
      <c r="E24" s="4"/>
      <c r="F24" s="4"/>
      <c r="G24" s="4"/>
      <c r="H24" s="4">
        <v>114300</v>
      </c>
      <c r="I24" s="4"/>
      <c r="J24" s="4"/>
      <c r="K24" s="4"/>
      <c r="L24" s="4"/>
      <c r="M24" s="4"/>
      <c r="N24" s="4">
        <v>8500</v>
      </c>
      <c r="O24" s="4"/>
      <c r="P24" s="4"/>
      <c r="Q24" s="4"/>
      <c r="R24" s="4"/>
      <c r="S24" s="4"/>
      <c r="T24" s="4">
        <v>6170</v>
      </c>
      <c r="U24" s="4"/>
      <c r="V24" s="4"/>
      <c r="W24" s="4"/>
      <c r="X24" s="4"/>
      <c r="Y24" s="4"/>
      <c r="Z24" s="4">
        <v>311</v>
      </c>
      <c r="AA24" s="4"/>
      <c r="AB24" s="4"/>
      <c r="AC24" s="4"/>
      <c r="AD24" s="4"/>
      <c r="AE24" s="4"/>
      <c r="AF24" s="4">
        <v>1731</v>
      </c>
      <c r="AG24" s="4"/>
      <c r="AH24" s="4"/>
      <c r="AI24" s="4"/>
      <c r="AJ24" s="4"/>
      <c r="AK24" s="4"/>
      <c r="AL24" s="4">
        <v>985</v>
      </c>
      <c r="AM24" s="4"/>
      <c r="AN24" s="4"/>
      <c r="AO24" s="4"/>
      <c r="AP24" s="4"/>
      <c r="AQ24" s="4"/>
      <c r="AR24" s="4">
        <v>6277</v>
      </c>
      <c r="AS24" s="4"/>
      <c r="AT24" s="4"/>
      <c r="AU24" s="4"/>
      <c r="AV24" s="4"/>
      <c r="AW24" s="4"/>
      <c r="AX24" s="4">
        <v>1980</v>
      </c>
      <c r="AY24" s="4"/>
      <c r="AZ24" s="4"/>
      <c r="BA24" s="4"/>
      <c r="BB24" s="4"/>
      <c r="BC24" s="4"/>
      <c r="BD24" s="4">
        <v>4297</v>
      </c>
      <c r="BE24" s="4"/>
      <c r="BF24" s="4"/>
      <c r="BG24" s="4"/>
      <c r="BH24" s="4"/>
      <c r="BI24" s="4"/>
      <c r="BJ24" s="4">
        <v>3400.4</v>
      </c>
      <c r="BK24" s="4"/>
      <c r="BL24" s="4"/>
      <c r="BM24" s="4"/>
      <c r="BN24" s="4"/>
      <c r="BO24" s="4"/>
      <c r="BP24" s="4">
        <v>3400.4</v>
      </c>
      <c r="BQ24" s="4"/>
      <c r="BR24" s="4"/>
      <c r="BS24" s="4"/>
      <c r="BT24" s="4"/>
      <c r="BU24" s="4"/>
      <c r="BV24" s="14">
        <f t="shared" si="4"/>
        <v>17838.999999999993</v>
      </c>
      <c r="BW24" s="14"/>
      <c r="BX24" s="4"/>
      <c r="BY24" s="4"/>
      <c r="BZ24" s="4"/>
      <c r="CA24" s="4"/>
      <c r="CB24" s="3"/>
      <c r="CD24" s="18"/>
    </row>
    <row r="25" spans="1:82" hidden="1" x14ac:dyDescent="0.25">
      <c r="A25" s="3" t="s">
        <v>12</v>
      </c>
      <c r="B25" s="4">
        <v>947490.6</v>
      </c>
      <c r="C25" s="4"/>
      <c r="D25" s="4"/>
      <c r="E25" s="4"/>
      <c r="F25" s="4"/>
      <c r="G25" s="4"/>
      <c r="H25" s="4">
        <v>489436.6</v>
      </c>
      <c r="I25" s="4"/>
      <c r="J25" s="4"/>
      <c r="K25" s="4"/>
      <c r="L25" s="4"/>
      <c r="M25" s="4"/>
      <c r="N25" s="4">
        <v>122750</v>
      </c>
      <c r="O25" s="4"/>
      <c r="P25" s="4"/>
      <c r="Q25" s="4"/>
      <c r="R25" s="4"/>
      <c r="S25" s="4"/>
      <c r="T25" s="4">
        <v>42000</v>
      </c>
      <c r="U25" s="4"/>
      <c r="V25" s="4"/>
      <c r="W25" s="4"/>
      <c r="X25" s="4"/>
      <c r="Y25" s="4"/>
      <c r="Z25" s="4">
        <v>220</v>
      </c>
      <c r="AA25" s="4"/>
      <c r="AB25" s="4"/>
      <c r="AC25" s="4"/>
      <c r="AD25" s="4"/>
      <c r="AE25" s="4"/>
      <c r="AF25" s="4">
        <v>16271</v>
      </c>
      <c r="AG25" s="4"/>
      <c r="AH25" s="4"/>
      <c r="AI25" s="4"/>
      <c r="AJ25" s="4"/>
      <c r="AK25" s="4"/>
      <c r="AL25" s="4">
        <v>16400</v>
      </c>
      <c r="AM25" s="4"/>
      <c r="AN25" s="4"/>
      <c r="AO25" s="4"/>
      <c r="AP25" s="4"/>
      <c r="AQ25" s="4"/>
      <c r="AR25" s="4">
        <v>63410</v>
      </c>
      <c r="AS25" s="4"/>
      <c r="AT25" s="4"/>
      <c r="AU25" s="4"/>
      <c r="AV25" s="4"/>
      <c r="AW25" s="4"/>
      <c r="AX25" s="4">
        <v>40910</v>
      </c>
      <c r="AY25" s="4"/>
      <c r="AZ25" s="4"/>
      <c r="BA25" s="4"/>
      <c r="BB25" s="4"/>
      <c r="BC25" s="4"/>
      <c r="BD25" s="4">
        <v>22500</v>
      </c>
      <c r="BE25" s="4"/>
      <c r="BF25" s="4"/>
      <c r="BG25" s="4"/>
      <c r="BH25" s="4"/>
      <c r="BI25" s="4"/>
      <c r="BJ25" s="4">
        <v>85540</v>
      </c>
      <c r="BK25" s="4"/>
      <c r="BL25" s="4"/>
      <c r="BM25" s="4"/>
      <c r="BN25" s="4"/>
      <c r="BO25" s="4"/>
      <c r="BP25" s="4">
        <v>82886</v>
      </c>
      <c r="BQ25" s="4"/>
      <c r="BR25" s="4"/>
      <c r="BS25" s="4"/>
      <c r="BT25" s="4"/>
      <c r="BU25" s="4"/>
      <c r="BV25" s="14">
        <f t="shared" si="4"/>
        <v>111463</v>
      </c>
      <c r="BW25" s="14"/>
      <c r="BX25" s="4"/>
      <c r="BY25" s="4"/>
      <c r="BZ25" s="4"/>
      <c r="CA25" s="4"/>
      <c r="CB25" s="3"/>
      <c r="CD25" s="18"/>
    </row>
    <row r="26" spans="1:82" hidden="1" x14ac:dyDescent="0.25">
      <c r="A26" s="3" t="s">
        <v>13</v>
      </c>
      <c r="B26" s="4">
        <v>253683.20000000001</v>
      </c>
      <c r="C26" s="4"/>
      <c r="D26" s="4"/>
      <c r="E26" s="4"/>
      <c r="F26" s="4"/>
      <c r="G26" s="4"/>
      <c r="H26" s="4">
        <v>181314</v>
      </c>
      <c r="I26" s="4"/>
      <c r="J26" s="4"/>
      <c r="K26" s="4"/>
      <c r="L26" s="4"/>
      <c r="M26" s="4"/>
      <c r="N26" s="4">
        <v>12580</v>
      </c>
      <c r="O26" s="4"/>
      <c r="P26" s="4"/>
      <c r="Q26" s="4"/>
      <c r="R26" s="4"/>
      <c r="S26" s="4"/>
      <c r="T26" s="4">
        <v>4700</v>
      </c>
      <c r="U26" s="4"/>
      <c r="V26" s="4"/>
      <c r="W26" s="4"/>
      <c r="X26" s="4"/>
      <c r="Y26" s="4"/>
      <c r="Z26" s="4">
        <v>1700</v>
      </c>
      <c r="AA26" s="4"/>
      <c r="AB26" s="4"/>
      <c r="AC26" s="4"/>
      <c r="AD26" s="4"/>
      <c r="AE26" s="4"/>
      <c r="AF26" s="4">
        <v>1850</v>
      </c>
      <c r="AG26" s="4"/>
      <c r="AH26" s="4"/>
      <c r="AI26" s="4"/>
      <c r="AJ26" s="4"/>
      <c r="AK26" s="4"/>
      <c r="AL26" s="4">
        <v>10200</v>
      </c>
      <c r="AM26" s="4"/>
      <c r="AN26" s="4"/>
      <c r="AO26" s="4"/>
      <c r="AP26" s="4"/>
      <c r="AQ26" s="4"/>
      <c r="AR26" s="4">
        <v>13915</v>
      </c>
      <c r="AS26" s="4"/>
      <c r="AT26" s="4"/>
      <c r="AU26" s="4"/>
      <c r="AV26" s="4"/>
      <c r="AW26" s="4"/>
      <c r="AX26" s="4">
        <v>7800</v>
      </c>
      <c r="AY26" s="4"/>
      <c r="AZ26" s="4"/>
      <c r="BA26" s="4"/>
      <c r="BB26" s="4"/>
      <c r="BC26" s="4"/>
      <c r="BD26" s="4">
        <v>6115</v>
      </c>
      <c r="BE26" s="4"/>
      <c r="BF26" s="4"/>
      <c r="BG26" s="4"/>
      <c r="BH26" s="4"/>
      <c r="BI26" s="4"/>
      <c r="BJ26" s="4">
        <v>6325</v>
      </c>
      <c r="BK26" s="4"/>
      <c r="BL26" s="4"/>
      <c r="BM26" s="4"/>
      <c r="BN26" s="4"/>
      <c r="BO26" s="4"/>
      <c r="BP26" s="4">
        <v>6325</v>
      </c>
      <c r="BQ26" s="4"/>
      <c r="BR26" s="4"/>
      <c r="BS26" s="4"/>
      <c r="BT26" s="4"/>
      <c r="BU26" s="4"/>
      <c r="BV26" s="14">
        <f t="shared" si="4"/>
        <v>21099.200000000012</v>
      </c>
      <c r="BW26" s="14"/>
      <c r="BX26" s="4"/>
      <c r="BY26" s="4"/>
      <c r="BZ26" s="4"/>
      <c r="CA26" s="4"/>
      <c r="CB26" s="3"/>
      <c r="CD26" s="18"/>
    </row>
    <row r="27" spans="1:82" hidden="1" x14ac:dyDescent="0.25">
      <c r="A27" s="3" t="s">
        <v>14</v>
      </c>
      <c r="B27" s="4">
        <v>444185.59999999998</v>
      </c>
      <c r="C27" s="4"/>
      <c r="D27" s="4"/>
      <c r="E27" s="4"/>
      <c r="F27" s="4"/>
      <c r="G27" s="4"/>
      <c r="H27" s="4">
        <v>224749.7</v>
      </c>
      <c r="I27" s="4"/>
      <c r="J27" s="4"/>
      <c r="K27" s="4"/>
      <c r="L27" s="4"/>
      <c r="M27" s="4"/>
      <c r="N27" s="4">
        <v>70601</v>
      </c>
      <c r="O27" s="4"/>
      <c r="P27" s="4"/>
      <c r="Q27" s="4"/>
      <c r="R27" s="4"/>
      <c r="S27" s="4"/>
      <c r="T27" s="4">
        <v>19900</v>
      </c>
      <c r="U27" s="4"/>
      <c r="V27" s="4"/>
      <c r="W27" s="4"/>
      <c r="X27" s="4"/>
      <c r="Y27" s="4"/>
      <c r="Z27" s="4">
        <v>400</v>
      </c>
      <c r="AA27" s="4"/>
      <c r="AB27" s="4"/>
      <c r="AC27" s="4"/>
      <c r="AD27" s="4"/>
      <c r="AE27" s="4"/>
      <c r="AF27" s="4">
        <v>12465</v>
      </c>
      <c r="AG27" s="4"/>
      <c r="AH27" s="4"/>
      <c r="AI27" s="4"/>
      <c r="AJ27" s="4"/>
      <c r="AK27" s="4"/>
      <c r="AL27" s="4">
        <v>4520</v>
      </c>
      <c r="AM27" s="4"/>
      <c r="AN27" s="4"/>
      <c r="AO27" s="4"/>
      <c r="AP27" s="4"/>
      <c r="AQ27" s="4"/>
      <c r="AR27" s="4">
        <v>50029</v>
      </c>
      <c r="AS27" s="4"/>
      <c r="AT27" s="4"/>
      <c r="AU27" s="4"/>
      <c r="AV27" s="4"/>
      <c r="AW27" s="4"/>
      <c r="AX27" s="4">
        <v>37784</v>
      </c>
      <c r="AY27" s="4"/>
      <c r="AZ27" s="4"/>
      <c r="BA27" s="4"/>
      <c r="BB27" s="4"/>
      <c r="BC27" s="4"/>
      <c r="BD27" s="4">
        <v>12245</v>
      </c>
      <c r="BE27" s="4"/>
      <c r="BF27" s="4"/>
      <c r="BG27" s="4"/>
      <c r="BH27" s="4"/>
      <c r="BI27" s="4"/>
      <c r="BJ27" s="4">
        <v>27201</v>
      </c>
      <c r="BK27" s="4"/>
      <c r="BL27" s="4"/>
      <c r="BM27" s="4"/>
      <c r="BN27" s="4"/>
      <c r="BO27" s="4"/>
      <c r="BP27" s="4">
        <v>26501</v>
      </c>
      <c r="BQ27" s="4"/>
      <c r="BR27" s="4"/>
      <c r="BS27" s="4"/>
      <c r="BT27" s="4"/>
      <c r="BU27" s="4"/>
      <c r="BV27" s="14">
        <f t="shared" si="4"/>
        <v>34319.899999999965</v>
      </c>
      <c r="BW27" s="14"/>
      <c r="BX27" s="4"/>
      <c r="BY27" s="4"/>
      <c r="BZ27" s="4"/>
      <c r="CA27" s="4"/>
      <c r="CB27" s="3"/>
      <c r="CD27" s="18"/>
    </row>
    <row r="28" spans="1:82" hidden="1" x14ac:dyDescent="0.25">
      <c r="A28" s="3" t="s">
        <v>15</v>
      </c>
      <c r="B28" s="4">
        <v>289332.34999999998</v>
      </c>
      <c r="C28" s="4"/>
      <c r="D28" s="4"/>
      <c r="E28" s="4"/>
      <c r="F28" s="4"/>
      <c r="G28" s="4"/>
      <c r="H28" s="4">
        <v>215426.8</v>
      </c>
      <c r="I28" s="4"/>
      <c r="J28" s="4"/>
      <c r="K28" s="4"/>
      <c r="L28" s="4"/>
      <c r="M28" s="4"/>
      <c r="N28" s="4">
        <v>7644</v>
      </c>
      <c r="O28" s="4"/>
      <c r="P28" s="4"/>
      <c r="Q28" s="4"/>
      <c r="R28" s="4"/>
      <c r="S28" s="4"/>
      <c r="T28" s="4">
        <v>5200</v>
      </c>
      <c r="U28" s="4"/>
      <c r="V28" s="4"/>
      <c r="W28" s="4"/>
      <c r="X28" s="4"/>
      <c r="Y28" s="4"/>
      <c r="Z28" s="4">
        <v>1450</v>
      </c>
      <c r="AA28" s="4"/>
      <c r="AB28" s="4"/>
      <c r="AC28" s="4"/>
      <c r="AD28" s="4"/>
      <c r="AE28" s="4"/>
      <c r="AF28" s="4">
        <v>1990</v>
      </c>
      <c r="AG28" s="4"/>
      <c r="AH28" s="4"/>
      <c r="AI28" s="4"/>
      <c r="AJ28" s="4"/>
      <c r="AK28" s="4"/>
      <c r="AL28" s="4">
        <v>14045</v>
      </c>
      <c r="AM28" s="4"/>
      <c r="AN28" s="4"/>
      <c r="AO28" s="4"/>
      <c r="AP28" s="4"/>
      <c r="AQ28" s="4"/>
      <c r="AR28" s="4">
        <v>12458</v>
      </c>
      <c r="AS28" s="4"/>
      <c r="AT28" s="4"/>
      <c r="AU28" s="4"/>
      <c r="AV28" s="4"/>
      <c r="AW28" s="4"/>
      <c r="AX28" s="4">
        <v>2604</v>
      </c>
      <c r="AY28" s="4"/>
      <c r="AZ28" s="4"/>
      <c r="BA28" s="4"/>
      <c r="BB28" s="4"/>
      <c r="BC28" s="4"/>
      <c r="BD28" s="4">
        <v>9854</v>
      </c>
      <c r="BE28" s="4"/>
      <c r="BF28" s="4"/>
      <c r="BG28" s="4"/>
      <c r="BH28" s="4"/>
      <c r="BI28" s="4"/>
      <c r="BJ28" s="4">
        <v>11620</v>
      </c>
      <c r="BK28" s="4"/>
      <c r="BL28" s="4"/>
      <c r="BM28" s="4"/>
      <c r="BN28" s="4"/>
      <c r="BO28" s="4"/>
      <c r="BP28" s="4">
        <v>11620</v>
      </c>
      <c r="BQ28" s="4"/>
      <c r="BR28" s="4"/>
      <c r="BS28" s="4"/>
      <c r="BT28" s="4"/>
      <c r="BU28" s="4"/>
      <c r="BV28" s="14">
        <f t="shared" si="4"/>
        <v>19498.549999999988</v>
      </c>
      <c r="BW28" s="14"/>
      <c r="BX28" s="4"/>
      <c r="BY28" s="4"/>
      <c r="BZ28" s="4"/>
      <c r="CA28" s="4"/>
      <c r="CB28" s="3"/>
      <c r="CD28" s="18"/>
    </row>
    <row r="29" spans="1:82" hidden="1" x14ac:dyDescent="0.25">
      <c r="A29" s="3" t="s">
        <v>16</v>
      </c>
      <c r="B29" s="4">
        <v>589855.19999999995</v>
      </c>
      <c r="C29" s="4"/>
      <c r="D29" s="4"/>
      <c r="E29" s="4"/>
      <c r="F29" s="4"/>
      <c r="G29" s="4"/>
      <c r="H29" s="4">
        <v>351325</v>
      </c>
      <c r="I29" s="4"/>
      <c r="J29" s="4"/>
      <c r="K29" s="4"/>
      <c r="L29" s="4"/>
      <c r="M29" s="4"/>
      <c r="N29" s="4">
        <v>49677.1</v>
      </c>
      <c r="O29" s="4"/>
      <c r="P29" s="4"/>
      <c r="Q29" s="4"/>
      <c r="R29" s="4"/>
      <c r="S29" s="4"/>
      <c r="T29" s="4">
        <v>21455.5</v>
      </c>
      <c r="U29" s="4"/>
      <c r="V29" s="4"/>
      <c r="W29" s="4"/>
      <c r="X29" s="4"/>
      <c r="Y29" s="4"/>
      <c r="Z29" s="4">
        <v>246.4</v>
      </c>
      <c r="AA29" s="4"/>
      <c r="AB29" s="4"/>
      <c r="AC29" s="4"/>
      <c r="AD29" s="4"/>
      <c r="AE29" s="4"/>
      <c r="AF29" s="4">
        <v>13094.4</v>
      </c>
      <c r="AG29" s="4"/>
      <c r="AH29" s="4"/>
      <c r="AI29" s="4"/>
      <c r="AJ29" s="4"/>
      <c r="AK29" s="4"/>
      <c r="AL29" s="4">
        <v>28739.5</v>
      </c>
      <c r="AM29" s="4"/>
      <c r="AN29" s="4"/>
      <c r="AO29" s="4"/>
      <c r="AP29" s="4"/>
      <c r="AQ29" s="4"/>
      <c r="AR29" s="4">
        <v>42182.6</v>
      </c>
      <c r="AS29" s="4"/>
      <c r="AT29" s="4"/>
      <c r="AU29" s="4"/>
      <c r="AV29" s="4"/>
      <c r="AW29" s="4"/>
      <c r="AX29" s="4">
        <v>22483</v>
      </c>
      <c r="AY29" s="4"/>
      <c r="AZ29" s="4"/>
      <c r="BA29" s="4"/>
      <c r="BB29" s="4"/>
      <c r="BC29" s="4"/>
      <c r="BD29" s="4">
        <v>19699.599999999999</v>
      </c>
      <c r="BE29" s="4"/>
      <c r="BF29" s="4"/>
      <c r="BG29" s="4"/>
      <c r="BH29" s="4"/>
      <c r="BI29" s="4"/>
      <c r="BJ29" s="4">
        <v>37663.1</v>
      </c>
      <c r="BK29" s="4"/>
      <c r="BL29" s="4"/>
      <c r="BM29" s="4"/>
      <c r="BN29" s="4"/>
      <c r="BO29" s="4"/>
      <c r="BP29" s="4">
        <v>37663.1</v>
      </c>
      <c r="BQ29" s="4"/>
      <c r="BR29" s="4"/>
      <c r="BS29" s="4"/>
      <c r="BT29" s="4"/>
      <c r="BU29" s="4"/>
      <c r="BV29" s="14">
        <f t="shared" si="4"/>
        <v>45471.599999999955</v>
      </c>
      <c r="BW29" s="14"/>
      <c r="BX29" s="4"/>
      <c r="BY29" s="4"/>
      <c r="BZ29" s="4"/>
      <c r="CA29" s="4"/>
      <c r="CB29" s="3"/>
      <c r="CD29" s="18"/>
    </row>
    <row r="30" spans="1:82" hidden="1" x14ac:dyDescent="0.25">
      <c r="A30" s="3" t="s">
        <v>17</v>
      </c>
      <c r="B30" s="4">
        <v>167130.29999999999</v>
      </c>
      <c r="C30" s="4"/>
      <c r="D30" s="4"/>
      <c r="E30" s="4"/>
      <c r="F30" s="4"/>
      <c r="G30" s="4"/>
      <c r="H30" s="4">
        <v>92975.3</v>
      </c>
      <c r="I30" s="4"/>
      <c r="J30" s="4"/>
      <c r="K30" s="4"/>
      <c r="L30" s="4"/>
      <c r="M30" s="4"/>
      <c r="N30" s="4">
        <v>18013</v>
      </c>
      <c r="O30" s="4"/>
      <c r="P30" s="4"/>
      <c r="Q30" s="4"/>
      <c r="R30" s="4"/>
      <c r="S30" s="4"/>
      <c r="T30" s="4">
        <v>7200</v>
      </c>
      <c r="U30" s="4"/>
      <c r="V30" s="4"/>
      <c r="W30" s="4"/>
      <c r="X30" s="4"/>
      <c r="Y30" s="4"/>
      <c r="Z30" s="4">
        <v>1500</v>
      </c>
      <c r="AA30" s="4"/>
      <c r="AB30" s="4"/>
      <c r="AC30" s="4"/>
      <c r="AD30" s="4"/>
      <c r="AE30" s="4"/>
      <c r="AF30" s="4">
        <v>2326</v>
      </c>
      <c r="AG30" s="4"/>
      <c r="AH30" s="4"/>
      <c r="AI30" s="4"/>
      <c r="AJ30" s="4"/>
      <c r="AK30" s="4"/>
      <c r="AL30" s="4">
        <v>1162</v>
      </c>
      <c r="AM30" s="4"/>
      <c r="AN30" s="4"/>
      <c r="AO30" s="4"/>
      <c r="AP30" s="4"/>
      <c r="AQ30" s="4"/>
      <c r="AR30" s="4">
        <v>15914</v>
      </c>
      <c r="AS30" s="4"/>
      <c r="AT30" s="4"/>
      <c r="AU30" s="4"/>
      <c r="AV30" s="4"/>
      <c r="AW30" s="4"/>
      <c r="AX30" s="4">
        <v>3104</v>
      </c>
      <c r="AY30" s="4"/>
      <c r="AZ30" s="4"/>
      <c r="BA30" s="4"/>
      <c r="BB30" s="4"/>
      <c r="BC30" s="4"/>
      <c r="BD30" s="4">
        <v>12810</v>
      </c>
      <c r="BE30" s="4"/>
      <c r="BF30" s="4"/>
      <c r="BG30" s="4"/>
      <c r="BH30" s="4"/>
      <c r="BI30" s="4"/>
      <c r="BJ30" s="4">
        <v>8312</v>
      </c>
      <c r="BK30" s="4"/>
      <c r="BL30" s="4"/>
      <c r="BM30" s="4"/>
      <c r="BN30" s="4"/>
      <c r="BO30" s="4"/>
      <c r="BP30" s="4">
        <v>8159</v>
      </c>
      <c r="BQ30" s="4"/>
      <c r="BR30" s="4"/>
      <c r="BS30" s="4"/>
      <c r="BT30" s="4"/>
      <c r="BU30" s="4"/>
      <c r="BV30" s="14">
        <f t="shared" si="4"/>
        <v>19727.999999999985</v>
      </c>
      <c r="BW30" s="14"/>
      <c r="BX30" s="4"/>
      <c r="BY30" s="4"/>
      <c r="BZ30" s="4"/>
      <c r="CA30" s="4"/>
      <c r="CB30" s="3"/>
      <c r="CD30" s="18"/>
    </row>
    <row r="31" spans="1:82" hidden="1" x14ac:dyDescent="0.25">
      <c r="A31" s="3" t="s">
        <v>18</v>
      </c>
      <c r="B31" s="4">
        <v>210612.7</v>
      </c>
      <c r="C31" s="4"/>
      <c r="D31" s="4"/>
      <c r="E31" s="4"/>
      <c r="F31" s="4"/>
      <c r="G31" s="4"/>
      <c r="H31" s="4">
        <v>140017.70000000001</v>
      </c>
      <c r="I31" s="4"/>
      <c r="J31" s="4"/>
      <c r="K31" s="4"/>
      <c r="L31" s="4"/>
      <c r="M31" s="4"/>
      <c r="N31" s="4">
        <v>22151</v>
      </c>
      <c r="O31" s="4"/>
      <c r="P31" s="4"/>
      <c r="Q31" s="4"/>
      <c r="R31" s="4"/>
      <c r="S31" s="4"/>
      <c r="T31" s="4">
        <v>4200</v>
      </c>
      <c r="U31" s="4"/>
      <c r="V31" s="4"/>
      <c r="W31" s="4"/>
      <c r="X31" s="4"/>
      <c r="Y31" s="4"/>
      <c r="Z31" s="4">
        <v>650</v>
      </c>
      <c r="AA31" s="4"/>
      <c r="AB31" s="4"/>
      <c r="AC31" s="4"/>
      <c r="AD31" s="4"/>
      <c r="AE31" s="4"/>
      <c r="AF31" s="4">
        <v>1375</v>
      </c>
      <c r="AG31" s="4"/>
      <c r="AH31" s="4"/>
      <c r="AI31" s="4"/>
      <c r="AJ31" s="4"/>
      <c r="AK31" s="4"/>
      <c r="AL31" s="4">
        <v>550</v>
      </c>
      <c r="AM31" s="4"/>
      <c r="AN31" s="4"/>
      <c r="AO31" s="4"/>
      <c r="AP31" s="4"/>
      <c r="AQ31" s="4"/>
      <c r="AR31" s="4">
        <v>12144</v>
      </c>
      <c r="AS31" s="4"/>
      <c r="AT31" s="4"/>
      <c r="AU31" s="4"/>
      <c r="AV31" s="4"/>
      <c r="AW31" s="4"/>
      <c r="AX31" s="4">
        <v>5839</v>
      </c>
      <c r="AY31" s="4"/>
      <c r="AZ31" s="4"/>
      <c r="BA31" s="4"/>
      <c r="BB31" s="4"/>
      <c r="BC31" s="4"/>
      <c r="BD31" s="4">
        <v>6305</v>
      </c>
      <c r="BE31" s="4"/>
      <c r="BF31" s="4"/>
      <c r="BG31" s="4"/>
      <c r="BH31" s="4"/>
      <c r="BI31" s="4"/>
      <c r="BJ31" s="4">
        <v>4696</v>
      </c>
      <c r="BK31" s="4"/>
      <c r="BL31" s="4"/>
      <c r="BM31" s="4"/>
      <c r="BN31" s="4"/>
      <c r="BO31" s="4"/>
      <c r="BP31" s="4">
        <v>4696</v>
      </c>
      <c r="BQ31" s="4"/>
      <c r="BR31" s="4"/>
      <c r="BS31" s="4"/>
      <c r="BT31" s="4"/>
      <c r="BU31" s="4"/>
      <c r="BV31" s="14">
        <f t="shared" si="4"/>
        <v>24829</v>
      </c>
      <c r="BW31" s="14"/>
      <c r="BX31" s="4"/>
      <c r="BY31" s="4"/>
      <c r="BZ31" s="4"/>
      <c r="CA31" s="4"/>
      <c r="CB31" s="3"/>
      <c r="CD31" s="18"/>
    </row>
    <row r="32" spans="1:82" hidden="1" x14ac:dyDescent="0.25">
      <c r="A32" s="3" t="s">
        <v>19</v>
      </c>
      <c r="B32" s="4">
        <v>133083.9</v>
      </c>
      <c r="C32" s="4"/>
      <c r="D32" s="4"/>
      <c r="E32" s="4"/>
      <c r="F32" s="4"/>
      <c r="G32" s="4"/>
      <c r="H32" s="4">
        <v>85848.7</v>
      </c>
      <c r="I32" s="4"/>
      <c r="J32" s="4"/>
      <c r="K32" s="4"/>
      <c r="L32" s="4"/>
      <c r="M32" s="4"/>
      <c r="N32" s="4">
        <v>12824</v>
      </c>
      <c r="O32" s="4"/>
      <c r="P32" s="4"/>
      <c r="Q32" s="4"/>
      <c r="R32" s="4"/>
      <c r="S32" s="4"/>
      <c r="T32" s="4">
        <v>3080</v>
      </c>
      <c r="U32" s="4"/>
      <c r="V32" s="4"/>
      <c r="W32" s="4"/>
      <c r="X32" s="4"/>
      <c r="Y32" s="4"/>
      <c r="Z32" s="4">
        <v>8</v>
      </c>
      <c r="AA32" s="4"/>
      <c r="AB32" s="4"/>
      <c r="AC32" s="4"/>
      <c r="AD32" s="4"/>
      <c r="AE32" s="4"/>
      <c r="AF32" s="4">
        <v>520</v>
      </c>
      <c r="AG32" s="4"/>
      <c r="AH32" s="4"/>
      <c r="AI32" s="4"/>
      <c r="AJ32" s="4"/>
      <c r="AK32" s="4"/>
      <c r="AL32" s="4">
        <v>965</v>
      </c>
      <c r="AM32" s="4"/>
      <c r="AN32" s="4"/>
      <c r="AO32" s="4"/>
      <c r="AP32" s="4"/>
      <c r="AQ32" s="4"/>
      <c r="AR32" s="4">
        <v>7937.7</v>
      </c>
      <c r="AS32" s="4"/>
      <c r="AT32" s="4"/>
      <c r="AU32" s="4"/>
      <c r="AV32" s="4"/>
      <c r="AW32" s="4"/>
      <c r="AX32" s="4">
        <v>4996.8</v>
      </c>
      <c r="AY32" s="4"/>
      <c r="AZ32" s="4"/>
      <c r="BA32" s="4"/>
      <c r="BB32" s="4"/>
      <c r="BC32" s="4"/>
      <c r="BD32" s="4">
        <v>2940.9</v>
      </c>
      <c r="BE32" s="4"/>
      <c r="BF32" s="4"/>
      <c r="BG32" s="4"/>
      <c r="BH32" s="4"/>
      <c r="BI32" s="4"/>
      <c r="BJ32" s="4">
        <v>5977</v>
      </c>
      <c r="BK32" s="4"/>
      <c r="BL32" s="4"/>
      <c r="BM32" s="4"/>
      <c r="BN32" s="4"/>
      <c r="BO32" s="4"/>
      <c r="BP32" s="4">
        <v>5969</v>
      </c>
      <c r="BQ32" s="4"/>
      <c r="BR32" s="4"/>
      <c r="BS32" s="4"/>
      <c r="BT32" s="4"/>
      <c r="BU32" s="4"/>
      <c r="BV32" s="14">
        <f t="shared" si="4"/>
        <v>15923.499999999996</v>
      </c>
      <c r="BW32" s="14"/>
      <c r="BX32" s="4"/>
      <c r="BY32" s="4"/>
      <c r="BZ32" s="4"/>
      <c r="CA32" s="4"/>
      <c r="CB32" s="3"/>
      <c r="CD32" s="18"/>
    </row>
    <row r="33" spans="1:82" hidden="1" x14ac:dyDescent="0.25">
      <c r="A33" s="3" t="s">
        <v>20</v>
      </c>
      <c r="B33" s="4">
        <v>243697.3</v>
      </c>
      <c r="C33" s="4"/>
      <c r="D33" s="4"/>
      <c r="E33" s="4"/>
      <c r="F33" s="4"/>
      <c r="G33" s="4"/>
      <c r="H33" s="4">
        <v>157444.4</v>
      </c>
      <c r="I33" s="4"/>
      <c r="J33" s="4"/>
      <c r="K33" s="4"/>
      <c r="L33" s="4"/>
      <c r="M33" s="4"/>
      <c r="N33" s="4">
        <v>18784</v>
      </c>
      <c r="O33" s="4"/>
      <c r="P33" s="4"/>
      <c r="Q33" s="4"/>
      <c r="R33" s="4"/>
      <c r="S33" s="4"/>
      <c r="T33" s="4">
        <v>7000</v>
      </c>
      <c r="U33" s="4"/>
      <c r="V33" s="4"/>
      <c r="W33" s="4"/>
      <c r="X33" s="4"/>
      <c r="Y33" s="4"/>
      <c r="Z33" s="4">
        <v>1500</v>
      </c>
      <c r="AA33" s="4"/>
      <c r="AB33" s="4"/>
      <c r="AC33" s="4"/>
      <c r="AD33" s="4"/>
      <c r="AE33" s="4"/>
      <c r="AF33" s="4">
        <v>2620</v>
      </c>
      <c r="AG33" s="4"/>
      <c r="AH33" s="4"/>
      <c r="AI33" s="4"/>
      <c r="AJ33" s="4"/>
      <c r="AK33" s="4"/>
      <c r="AL33" s="4">
        <v>1819</v>
      </c>
      <c r="AM33" s="4"/>
      <c r="AN33" s="4"/>
      <c r="AO33" s="4"/>
      <c r="AP33" s="4"/>
      <c r="AQ33" s="4"/>
      <c r="AR33" s="4">
        <v>10438</v>
      </c>
      <c r="AS33" s="4"/>
      <c r="AT33" s="4"/>
      <c r="AU33" s="4"/>
      <c r="AV33" s="4"/>
      <c r="AW33" s="4"/>
      <c r="AX33" s="4">
        <v>3082</v>
      </c>
      <c r="AY33" s="4"/>
      <c r="AZ33" s="4"/>
      <c r="BA33" s="4"/>
      <c r="BB33" s="4"/>
      <c r="BC33" s="4"/>
      <c r="BD33" s="4">
        <v>7356</v>
      </c>
      <c r="BE33" s="4"/>
      <c r="BF33" s="4"/>
      <c r="BG33" s="4"/>
      <c r="BH33" s="4"/>
      <c r="BI33" s="4"/>
      <c r="BJ33" s="4">
        <v>9559</v>
      </c>
      <c r="BK33" s="4"/>
      <c r="BL33" s="4"/>
      <c r="BM33" s="4"/>
      <c r="BN33" s="4"/>
      <c r="BO33" s="4"/>
      <c r="BP33" s="4">
        <v>9559</v>
      </c>
      <c r="BQ33" s="4"/>
      <c r="BR33" s="4"/>
      <c r="BS33" s="4"/>
      <c r="BT33" s="4"/>
      <c r="BU33" s="4"/>
      <c r="BV33" s="14">
        <f t="shared" si="4"/>
        <v>34532.899999999994</v>
      </c>
      <c r="BW33" s="14"/>
      <c r="BX33" s="4"/>
      <c r="BY33" s="4"/>
      <c r="BZ33" s="4"/>
      <c r="CA33" s="4"/>
      <c r="CB33" s="3"/>
      <c r="CD33" s="18"/>
    </row>
    <row r="34" spans="1:82" hidden="1" x14ac:dyDescent="0.25">
      <c r="A34" s="3" t="s">
        <v>21</v>
      </c>
      <c r="B34" s="4">
        <v>445911</v>
      </c>
      <c r="C34" s="4"/>
      <c r="D34" s="4"/>
      <c r="E34" s="4"/>
      <c r="F34" s="4"/>
      <c r="G34" s="4"/>
      <c r="H34" s="4">
        <v>264350</v>
      </c>
      <c r="I34" s="4"/>
      <c r="J34" s="4"/>
      <c r="K34" s="4"/>
      <c r="L34" s="4"/>
      <c r="M34" s="4"/>
      <c r="N34" s="4">
        <v>49371</v>
      </c>
      <c r="O34" s="4"/>
      <c r="P34" s="4"/>
      <c r="Q34" s="4"/>
      <c r="R34" s="4"/>
      <c r="S34" s="4"/>
      <c r="T34" s="4">
        <v>7600</v>
      </c>
      <c r="U34" s="4"/>
      <c r="V34" s="4"/>
      <c r="W34" s="4"/>
      <c r="X34" s="4"/>
      <c r="Y34" s="4"/>
      <c r="Z34" s="4">
        <v>4450</v>
      </c>
      <c r="AA34" s="4"/>
      <c r="AB34" s="4"/>
      <c r="AC34" s="4"/>
      <c r="AD34" s="4"/>
      <c r="AE34" s="4"/>
      <c r="AF34" s="4">
        <v>5882</v>
      </c>
      <c r="AG34" s="4"/>
      <c r="AH34" s="4"/>
      <c r="AI34" s="4"/>
      <c r="AJ34" s="4"/>
      <c r="AK34" s="4"/>
      <c r="AL34" s="4">
        <v>4449</v>
      </c>
      <c r="AM34" s="4"/>
      <c r="AN34" s="4"/>
      <c r="AO34" s="4"/>
      <c r="AP34" s="4"/>
      <c r="AQ34" s="4"/>
      <c r="AR34" s="4">
        <v>40607</v>
      </c>
      <c r="AS34" s="4"/>
      <c r="AT34" s="4"/>
      <c r="AU34" s="4"/>
      <c r="AV34" s="4"/>
      <c r="AW34" s="4"/>
      <c r="AX34" s="4">
        <v>22330</v>
      </c>
      <c r="AY34" s="4"/>
      <c r="AZ34" s="4"/>
      <c r="BA34" s="4"/>
      <c r="BB34" s="4"/>
      <c r="BC34" s="4"/>
      <c r="BD34" s="4">
        <v>18277</v>
      </c>
      <c r="BE34" s="4"/>
      <c r="BF34" s="4"/>
      <c r="BG34" s="4"/>
      <c r="BH34" s="4"/>
      <c r="BI34" s="4"/>
      <c r="BJ34" s="4">
        <v>19964</v>
      </c>
      <c r="BK34" s="4"/>
      <c r="BL34" s="4"/>
      <c r="BM34" s="4"/>
      <c r="BN34" s="4"/>
      <c r="BO34" s="4"/>
      <c r="BP34" s="4">
        <v>19944</v>
      </c>
      <c r="BQ34" s="4"/>
      <c r="BR34" s="4"/>
      <c r="BS34" s="4"/>
      <c r="BT34" s="4"/>
      <c r="BU34" s="4"/>
      <c r="BV34" s="14">
        <f t="shared" si="4"/>
        <v>49238</v>
      </c>
      <c r="BW34" s="14"/>
      <c r="BX34" s="4"/>
      <c r="BY34" s="4"/>
      <c r="BZ34" s="4"/>
      <c r="CA34" s="4"/>
      <c r="CB34" s="3"/>
      <c r="CD34" s="18"/>
    </row>
    <row r="35" spans="1:82" hidden="1" x14ac:dyDescent="0.25">
      <c r="A35" s="3" t="s">
        <v>22</v>
      </c>
      <c r="B35" s="4">
        <v>291996.7</v>
      </c>
      <c r="C35" s="4"/>
      <c r="D35" s="4"/>
      <c r="E35" s="4"/>
      <c r="F35" s="4"/>
      <c r="G35" s="4"/>
      <c r="H35" s="4">
        <v>216517.1</v>
      </c>
      <c r="I35" s="4"/>
      <c r="J35" s="4"/>
      <c r="K35" s="4"/>
      <c r="L35" s="4"/>
      <c r="M35" s="4"/>
      <c r="N35" s="4">
        <v>18785</v>
      </c>
      <c r="O35" s="4"/>
      <c r="P35" s="4"/>
      <c r="Q35" s="4"/>
      <c r="R35" s="4"/>
      <c r="S35" s="4"/>
      <c r="T35" s="4">
        <v>10960</v>
      </c>
      <c r="U35" s="4"/>
      <c r="V35" s="4"/>
      <c r="W35" s="4"/>
      <c r="X35" s="4"/>
      <c r="Y35" s="4"/>
      <c r="Z35" s="4">
        <v>1920</v>
      </c>
      <c r="AA35" s="4"/>
      <c r="AB35" s="4"/>
      <c r="AC35" s="4"/>
      <c r="AD35" s="4"/>
      <c r="AE35" s="4"/>
      <c r="AF35" s="4">
        <v>3272</v>
      </c>
      <c r="AG35" s="4"/>
      <c r="AH35" s="4"/>
      <c r="AI35" s="4"/>
      <c r="AJ35" s="4"/>
      <c r="AK35" s="4"/>
      <c r="AL35" s="4">
        <v>2069</v>
      </c>
      <c r="AM35" s="4"/>
      <c r="AN35" s="4"/>
      <c r="AO35" s="4"/>
      <c r="AP35" s="4"/>
      <c r="AQ35" s="4"/>
      <c r="AR35" s="4">
        <v>14204</v>
      </c>
      <c r="AS35" s="4"/>
      <c r="AT35" s="4"/>
      <c r="AU35" s="4"/>
      <c r="AV35" s="4"/>
      <c r="AW35" s="4"/>
      <c r="AX35" s="4">
        <v>5352</v>
      </c>
      <c r="AY35" s="4"/>
      <c r="AZ35" s="4"/>
      <c r="BA35" s="4"/>
      <c r="BB35" s="4"/>
      <c r="BC35" s="4"/>
      <c r="BD35" s="4">
        <v>8852</v>
      </c>
      <c r="BE35" s="4"/>
      <c r="BF35" s="4"/>
      <c r="BG35" s="4"/>
      <c r="BH35" s="4"/>
      <c r="BI35" s="4"/>
      <c r="BJ35" s="4">
        <v>5796.6</v>
      </c>
      <c r="BK35" s="4"/>
      <c r="BL35" s="4"/>
      <c r="BM35" s="4"/>
      <c r="BN35" s="4"/>
      <c r="BO35" s="4"/>
      <c r="BP35" s="4">
        <v>5775.6</v>
      </c>
      <c r="BQ35" s="4"/>
      <c r="BR35" s="4"/>
      <c r="BS35" s="4"/>
      <c r="BT35" s="4"/>
      <c r="BU35" s="4"/>
      <c r="BV35" s="14">
        <f t="shared" si="4"/>
        <v>18473.000000000007</v>
      </c>
      <c r="BW35" s="14"/>
      <c r="BX35" s="4"/>
      <c r="BY35" s="4"/>
      <c r="BZ35" s="4"/>
      <c r="CA35" s="4"/>
      <c r="CB35" s="3"/>
      <c r="CD35" s="18"/>
    </row>
    <row r="36" spans="1:82" hidden="1" x14ac:dyDescent="0.25">
      <c r="A36" s="3" t="s">
        <v>23</v>
      </c>
      <c r="B36" s="4">
        <v>459165</v>
      </c>
      <c r="C36" s="4"/>
      <c r="D36" s="4"/>
      <c r="E36" s="4"/>
      <c r="F36" s="4"/>
      <c r="G36" s="4"/>
      <c r="H36" s="4">
        <v>249458</v>
      </c>
      <c r="I36" s="4"/>
      <c r="J36" s="4"/>
      <c r="K36" s="4"/>
      <c r="L36" s="4"/>
      <c r="M36" s="4"/>
      <c r="N36" s="4">
        <v>44994</v>
      </c>
      <c r="O36" s="4"/>
      <c r="P36" s="4"/>
      <c r="Q36" s="4"/>
      <c r="R36" s="4"/>
      <c r="S36" s="4"/>
      <c r="T36" s="4">
        <v>25410</v>
      </c>
      <c r="U36" s="4"/>
      <c r="V36" s="4"/>
      <c r="W36" s="4"/>
      <c r="X36" s="4"/>
      <c r="Y36" s="4"/>
      <c r="Z36" s="4">
        <v>1900</v>
      </c>
      <c r="AA36" s="4"/>
      <c r="AB36" s="4"/>
      <c r="AC36" s="4"/>
      <c r="AD36" s="4"/>
      <c r="AE36" s="4"/>
      <c r="AF36" s="4">
        <v>10025</v>
      </c>
      <c r="AG36" s="4"/>
      <c r="AH36" s="4"/>
      <c r="AI36" s="4"/>
      <c r="AJ36" s="4"/>
      <c r="AK36" s="4"/>
      <c r="AL36" s="4">
        <v>9365</v>
      </c>
      <c r="AM36" s="4"/>
      <c r="AN36" s="4"/>
      <c r="AO36" s="4"/>
      <c r="AP36" s="4"/>
      <c r="AQ36" s="4"/>
      <c r="AR36" s="4">
        <v>43700</v>
      </c>
      <c r="AS36" s="4"/>
      <c r="AT36" s="4"/>
      <c r="AU36" s="4"/>
      <c r="AV36" s="4"/>
      <c r="AW36" s="4"/>
      <c r="AX36" s="4">
        <v>25510</v>
      </c>
      <c r="AY36" s="4"/>
      <c r="AZ36" s="4"/>
      <c r="BA36" s="4"/>
      <c r="BB36" s="4"/>
      <c r="BC36" s="4"/>
      <c r="BD36" s="4">
        <v>18190</v>
      </c>
      <c r="BE36" s="4"/>
      <c r="BF36" s="4"/>
      <c r="BG36" s="4"/>
      <c r="BH36" s="4"/>
      <c r="BI36" s="4"/>
      <c r="BJ36" s="4">
        <v>41310</v>
      </c>
      <c r="BK36" s="4"/>
      <c r="BL36" s="4"/>
      <c r="BM36" s="4"/>
      <c r="BN36" s="4"/>
      <c r="BO36" s="4"/>
      <c r="BP36" s="4">
        <v>41310</v>
      </c>
      <c r="BQ36" s="4"/>
      <c r="BR36" s="4"/>
      <c r="BS36" s="4"/>
      <c r="BT36" s="4"/>
      <c r="BU36" s="4"/>
      <c r="BV36" s="14">
        <f t="shared" si="4"/>
        <v>33003</v>
      </c>
      <c r="BW36" s="14"/>
      <c r="BX36" s="4"/>
      <c r="BY36" s="4"/>
      <c r="BZ36" s="4"/>
      <c r="CA36" s="4"/>
      <c r="CB36" s="3"/>
      <c r="CD36" s="18"/>
    </row>
    <row r="37" spans="1:82" hidden="1" x14ac:dyDescent="0.25">
      <c r="A37" s="3" t="s">
        <v>24</v>
      </c>
      <c r="B37" s="4">
        <v>116281.9</v>
      </c>
      <c r="C37" s="4"/>
      <c r="D37" s="4"/>
      <c r="E37" s="4"/>
      <c r="F37" s="4"/>
      <c r="G37" s="4"/>
      <c r="H37" s="4">
        <v>72032.899999999994</v>
      </c>
      <c r="I37" s="4"/>
      <c r="J37" s="4"/>
      <c r="K37" s="4"/>
      <c r="L37" s="4"/>
      <c r="M37" s="4"/>
      <c r="N37" s="4">
        <v>2612</v>
      </c>
      <c r="O37" s="4"/>
      <c r="P37" s="4"/>
      <c r="Q37" s="4"/>
      <c r="R37" s="4"/>
      <c r="S37" s="4"/>
      <c r="T37" s="4">
        <v>1650</v>
      </c>
      <c r="U37" s="4"/>
      <c r="V37" s="4"/>
      <c r="W37" s="4"/>
      <c r="X37" s="4"/>
      <c r="Y37" s="4"/>
      <c r="Z37" s="4">
        <v>1060</v>
      </c>
      <c r="AA37" s="4"/>
      <c r="AB37" s="4"/>
      <c r="AC37" s="4"/>
      <c r="AD37" s="4"/>
      <c r="AE37" s="4"/>
      <c r="AF37" s="4">
        <v>1400</v>
      </c>
      <c r="AG37" s="4"/>
      <c r="AH37" s="4"/>
      <c r="AI37" s="4"/>
      <c r="AJ37" s="4"/>
      <c r="AK37" s="4"/>
      <c r="AL37" s="4">
        <v>10990</v>
      </c>
      <c r="AM37" s="4"/>
      <c r="AN37" s="4"/>
      <c r="AO37" s="4"/>
      <c r="AP37" s="4"/>
      <c r="AQ37" s="4"/>
      <c r="AR37" s="4">
        <v>4900</v>
      </c>
      <c r="AS37" s="4"/>
      <c r="AT37" s="4"/>
      <c r="AU37" s="4"/>
      <c r="AV37" s="4"/>
      <c r="AW37" s="4"/>
      <c r="AX37" s="4">
        <v>988</v>
      </c>
      <c r="AY37" s="4"/>
      <c r="AZ37" s="4"/>
      <c r="BA37" s="4"/>
      <c r="BB37" s="4"/>
      <c r="BC37" s="4"/>
      <c r="BD37" s="4">
        <v>3912</v>
      </c>
      <c r="BE37" s="4"/>
      <c r="BF37" s="4"/>
      <c r="BG37" s="4"/>
      <c r="BH37" s="4"/>
      <c r="BI37" s="4"/>
      <c r="BJ37" s="4">
        <v>7000</v>
      </c>
      <c r="BK37" s="4"/>
      <c r="BL37" s="4"/>
      <c r="BM37" s="4"/>
      <c r="BN37" s="4"/>
      <c r="BO37" s="4"/>
      <c r="BP37" s="4">
        <v>7000</v>
      </c>
      <c r="BQ37" s="4"/>
      <c r="BR37" s="4"/>
      <c r="BS37" s="4"/>
      <c r="BT37" s="4"/>
      <c r="BU37" s="4"/>
      <c r="BV37" s="14">
        <f t="shared" si="4"/>
        <v>14637</v>
      </c>
      <c r="BW37" s="14"/>
      <c r="BX37" s="4"/>
      <c r="BY37" s="4"/>
      <c r="BZ37" s="4"/>
      <c r="CA37" s="4"/>
      <c r="CB37" s="3"/>
      <c r="CD37" s="18"/>
    </row>
    <row r="38" spans="1:82" hidden="1" x14ac:dyDescent="0.25">
      <c r="A38" s="3" t="s">
        <v>25</v>
      </c>
      <c r="B38" s="4">
        <v>173279.3</v>
      </c>
      <c r="C38" s="4"/>
      <c r="D38" s="4"/>
      <c r="E38" s="4"/>
      <c r="F38" s="4"/>
      <c r="G38" s="4"/>
      <c r="H38" s="4">
        <v>110733.8</v>
      </c>
      <c r="I38" s="4"/>
      <c r="J38" s="4"/>
      <c r="K38" s="4"/>
      <c r="L38" s="4"/>
      <c r="M38" s="4"/>
      <c r="N38" s="4">
        <v>16912</v>
      </c>
      <c r="O38" s="4"/>
      <c r="P38" s="4"/>
      <c r="Q38" s="4"/>
      <c r="R38" s="4"/>
      <c r="S38" s="4"/>
      <c r="T38" s="4">
        <v>5760</v>
      </c>
      <c r="U38" s="4"/>
      <c r="V38" s="4"/>
      <c r="W38" s="4"/>
      <c r="X38" s="4"/>
      <c r="Y38" s="4"/>
      <c r="Z38" s="4">
        <v>1065</v>
      </c>
      <c r="AA38" s="4"/>
      <c r="AB38" s="4"/>
      <c r="AC38" s="4"/>
      <c r="AD38" s="4"/>
      <c r="AE38" s="4"/>
      <c r="AF38" s="4">
        <v>1728</v>
      </c>
      <c r="AG38" s="4"/>
      <c r="AH38" s="4"/>
      <c r="AI38" s="4"/>
      <c r="AJ38" s="4"/>
      <c r="AK38" s="4"/>
      <c r="AL38" s="4">
        <v>946</v>
      </c>
      <c r="AM38" s="4"/>
      <c r="AN38" s="4"/>
      <c r="AO38" s="4"/>
      <c r="AP38" s="4"/>
      <c r="AQ38" s="4"/>
      <c r="AR38" s="4">
        <v>8893</v>
      </c>
      <c r="AS38" s="4"/>
      <c r="AT38" s="4"/>
      <c r="AU38" s="4"/>
      <c r="AV38" s="4"/>
      <c r="AW38" s="4"/>
      <c r="AX38" s="4">
        <v>3728</v>
      </c>
      <c r="AY38" s="4"/>
      <c r="AZ38" s="4"/>
      <c r="BA38" s="4"/>
      <c r="BB38" s="4"/>
      <c r="BC38" s="4"/>
      <c r="BD38" s="4">
        <v>5165</v>
      </c>
      <c r="BE38" s="4"/>
      <c r="BF38" s="4"/>
      <c r="BG38" s="4"/>
      <c r="BH38" s="4"/>
      <c r="BI38" s="4"/>
      <c r="BJ38" s="4">
        <v>4949.5</v>
      </c>
      <c r="BK38" s="4"/>
      <c r="BL38" s="4"/>
      <c r="BM38" s="4"/>
      <c r="BN38" s="4"/>
      <c r="BO38" s="4"/>
      <c r="BP38" s="4">
        <v>4917.5</v>
      </c>
      <c r="BQ38" s="4"/>
      <c r="BR38" s="4"/>
      <c r="BS38" s="4"/>
      <c r="BT38" s="4"/>
      <c r="BU38" s="4"/>
      <c r="BV38" s="14">
        <f t="shared" si="4"/>
        <v>22291.999999999985</v>
      </c>
      <c r="BW38" s="14"/>
      <c r="BX38" s="4"/>
      <c r="BY38" s="4"/>
      <c r="BZ38" s="4"/>
      <c r="CA38" s="4"/>
      <c r="CB38" s="3"/>
      <c r="CD38" s="18"/>
    </row>
    <row r="39" spans="1:82" hidden="1" x14ac:dyDescent="0.25">
      <c r="A39" s="3" t="s">
        <v>26</v>
      </c>
      <c r="B39" s="4">
        <v>136010.20000000001</v>
      </c>
      <c r="C39" s="4"/>
      <c r="D39" s="4"/>
      <c r="E39" s="4"/>
      <c r="F39" s="4"/>
      <c r="G39" s="4"/>
      <c r="H39" s="4">
        <v>89221</v>
      </c>
      <c r="I39" s="4"/>
      <c r="J39" s="4"/>
      <c r="K39" s="4"/>
      <c r="L39" s="4"/>
      <c r="M39" s="4"/>
      <c r="N39" s="4">
        <v>12000</v>
      </c>
      <c r="O39" s="4"/>
      <c r="P39" s="4"/>
      <c r="Q39" s="4"/>
      <c r="R39" s="4"/>
      <c r="S39" s="4"/>
      <c r="T39" s="4">
        <v>2500</v>
      </c>
      <c r="U39" s="4"/>
      <c r="V39" s="4"/>
      <c r="W39" s="4"/>
      <c r="X39" s="4"/>
      <c r="Y39" s="4"/>
      <c r="Z39" s="4">
        <v>809</v>
      </c>
      <c r="AA39" s="4"/>
      <c r="AB39" s="4"/>
      <c r="AC39" s="4"/>
      <c r="AD39" s="4"/>
      <c r="AE39" s="4"/>
      <c r="AF39" s="4">
        <v>943</v>
      </c>
      <c r="AG39" s="4"/>
      <c r="AH39" s="4"/>
      <c r="AI39" s="4"/>
      <c r="AJ39" s="4"/>
      <c r="AK39" s="4"/>
      <c r="AL39" s="4">
        <v>700</v>
      </c>
      <c r="AM39" s="4"/>
      <c r="AN39" s="4"/>
      <c r="AO39" s="4"/>
      <c r="AP39" s="4"/>
      <c r="AQ39" s="4"/>
      <c r="AR39" s="4">
        <v>4869</v>
      </c>
      <c r="AS39" s="4"/>
      <c r="AT39" s="4"/>
      <c r="AU39" s="4"/>
      <c r="AV39" s="4"/>
      <c r="AW39" s="4"/>
      <c r="AX39" s="4">
        <v>0</v>
      </c>
      <c r="AY39" s="4"/>
      <c r="AZ39" s="4"/>
      <c r="BA39" s="4"/>
      <c r="BB39" s="4"/>
      <c r="BC39" s="4"/>
      <c r="BD39" s="4">
        <v>4869</v>
      </c>
      <c r="BE39" s="4"/>
      <c r="BF39" s="4"/>
      <c r="BG39" s="4"/>
      <c r="BH39" s="4"/>
      <c r="BI39" s="4"/>
      <c r="BJ39" s="4">
        <v>5015</v>
      </c>
      <c r="BK39" s="4"/>
      <c r="BL39" s="4"/>
      <c r="BM39" s="4"/>
      <c r="BN39" s="4"/>
      <c r="BO39" s="4"/>
      <c r="BP39" s="4">
        <v>5015</v>
      </c>
      <c r="BQ39" s="4"/>
      <c r="BR39" s="4"/>
      <c r="BS39" s="4"/>
      <c r="BT39" s="4"/>
      <c r="BU39" s="4"/>
      <c r="BV39" s="14">
        <f t="shared" si="4"/>
        <v>19953.200000000012</v>
      </c>
      <c r="BW39" s="14"/>
      <c r="BX39" s="4"/>
      <c r="BY39" s="4"/>
      <c r="BZ39" s="4"/>
      <c r="CA39" s="4"/>
      <c r="CB39" s="3"/>
      <c r="CD39" s="18"/>
    </row>
    <row r="40" spans="1:82" hidden="1" x14ac:dyDescent="0.25">
      <c r="A40" s="3" t="s">
        <v>27</v>
      </c>
      <c r="B40" s="4">
        <v>521575.9</v>
      </c>
      <c r="C40" s="4"/>
      <c r="D40" s="4"/>
      <c r="E40" s="4"/>
      <c r="F40" s="4"/>
      <c r="G40" s="4"/>
      <c r="H40" s="4">
        <v>291407</v>
      </c>
      <c r="I40" s="4"/>
      <c r="J40" s="4"/>
      <c r="K40" s="4"/>
      <c r="L40" s="4"/>
      <c r="M40" s="4"/>
      <c r="N40" s="4">
        <v>50674.9</v>
      </c>
      <c r="O40" s="4"/>
      <c r="P40" s="4"/>
      <c r="Q40" s="4"/>
      <c r="R40" s="4"/>
      <c r="S40" s="4"/>
      <c r="T40" s="4">
        <v>12500</v>
      </c>
      <c r="U40" s="4"/>
      <c r="V40" s="4"/>
      <c r="W40" s="4"/>
      <c r="X40" s="4"/>
      <c r="Y40" s="4"/>
      <c r="Z40" s="4">
        <v>618</v>
      </c>
      <c r="AA40" s="4"/>
      <c r="AB40" s="4"/>
      <c r="AC40" s="4"/>
      <c r="AD40" s="4"/>
      <c r="AE40" s="4"/>
      <c r="AF40" s="4">
        <v>10800</v>
      </c>
      <c r="AG40" s="4"/>
      <c r="AH40" s="4"/>
      <c r="AI40" s="4"/>
      <c r="AJ40" s="4"/>
      <c r="AK40" s="4"/>
      <c r="AL40" s="4">
        <v>11883</v>
      </c>
      <c r="AM40" s="4"/>
      <c r="AN40" s="4"/>
      <c r="AO40" s="4"/>
      <c r="AP40" s="4"/>
      <c r="AQ40" s="4"/>
      <c r="AR40" s="4">
        <v>41369</v>
      </c>
      <c r="AS40" s="4"/>
      <c r="AT40" s="4"/>
      <c r="AU40" s="4"/>
      <c r="AV40" s="4"/>
      <c r="AW40" s="4"/>
      <c r="AX40" s="4">
        <v>10335</v>
      </c>
      <c r="AY40" s="4"/>
      <c r="AZ40" s="4"/>
      <c r="BA40" s="4"/>
      <c r="BB40" s="4"/>
      <c r="BC40" s="4"/>
      <c r="BD40" s="4">
        <v>31034</v>
      </c>
      <c r="BE40" s="4"/>
      <c r="BF40" s="4"/>
      <c r="BG40" s="4"/>
      <c r="BH40" s="4"/>
      <c r="BI40" s="4"/>
      <c r="BJ40" s="4">
        <v>23551</v>
      </c>
      <c r="BK40" s="4"/>
      <c r="BL40" s="4"/>
      <c r="BM40" s="4"/>
      <c r="BN40" s="4"/>
      <c r="BO40" s="4"/>
      <c r="BP40" s="4">
        <v>22885</v>
      </c>
      <c r="BQ40" s="4"/>
      <c r="BR40" s="4"/>
      <c r="BS40" s="4"/>
      <c r="BT40" s="4"/>
      <c r="BU40" s="4"/>
      <c r="BV40" s="14">
        <f t="shared" si="4"/>
        <v>78773.000000000029</v>
      </c>
      <c r="BW40" s="14"/>
      <c r="BX40" s="4"/>
      <c r="BY40" s="4"/>
      <c r="BZ40" s="4"/>
      <c r="CA40" s="4"/>
      <c r="CB40" s="3"/>
      <c r="CD40" s="18"/>
    </row>
    <row r="41" spans="1:82" hidden="1" x14ac:dyDescent="0.25">
      <c r="A41" s="3" t="s">
        <v>28</v>
      </c>
      <c r="B41" s="4">
        <v>252932.5</v>
      </c>
      <c r="C41" s="4"/>
      <c r="D41" s="4"/>
      <c r="E41" s="4"/>
      <c r="F41" s="4"/>
      <c r="G41" s="4"/>
      <c r="H41" s="4">
        <v>130109.5</v>
      </c>
      <c r="I41" s="4"/>
      <c r="J41" s="4"/>
      <c r="K41" s="4"/>
      <c r="L41" s="4"/>
      <c r="M41" s="4"/>
      <c r="N41" s="4">
        <v>33030</v>
      </c>
      <c r="O41" s="4"/>
      <c r="P41" s="4"/>
      <c r="Q41" s="4"/>
      <c r="R41" s="4"/>
      <c r="S41" s="4"/>
      <c r="T41" s="4">
        <v>7270</v>
      </c>
      <c r="U41" s="4"/>
      <c r="V41" s="4"/>
      <c r="W41" s="4"/>
      <c r="X41" s="4"/>
      <c r="Y41" s="4"/>
      <c r="Z41" s="4">
        <v>1709</v>
      </c>
      <c r="AA41" s="4"/>
      <c r="AB41" s="4"/>
      <c r="AC41" s="4"/>
      <c r="AD41" s="4"/>
      <c r="AE41" s="4"/>
      <c r="AF41" s="4">
        <v>6319</v>
      </c>
      <c r="AG41" s="4"/>
      <c r="AH41" s="4"/>
      <c r="AI41" s="4"/>
      <c r="AJ41" s="4"/>
      <c r="AK41" s="4"/>
      <c r="AL41" s="4">
        <v>2860</v>
      </c>
      <c r="AM41" s="4"/>
      <c r="AN41" s="4"/>
      <c r="AO41" s="4"/>
      <c r="AP41" s="4"/>
      <c r="AQ41" s="4"/>
      <c r="AR41" s="4">
        <v>15482</v>
      </c>
      <c r="AS41" s="4"/>
      <c r="AT41" s="4"/>
      <c r="AU41" s="4"/>
      <c r="AV41" s="4"/>
      <c r="AW41" s="4"/>
      <c r="AX41" s="4">
        <v>1715</v>
      </c>
      <c r="AY41" s="4"/>
      <c r="AZ41" s="4"/>
      <c r="BA41" s="4"/>
      <c r="BB41" s="4"/>
      <c r="BC41" s="4"/>
      <c r="BD41" s="4">
        <v>13767</v>
      </c>
      <c r="BE41" s="4"/>
      <c r="BF41" s="4"/>
      <c r="BG41" s="4"/>
      <c r="BH41" s="4"/>
      <c r="BI41" s="4"/>
      <c r="BJ41" s="4">
        <v>29358.51</v>
      </c>
      <c r="BK41" s="4"/>
      <c r="BL41" s="4"/>
      <c r="BM41" s="4"/>
      <c r="BN41" s="4"/>
      <c r="BO41" s="4"/>
      <c r="BP41" s="4">
        <v>28465.96</v>
      </c>
      <c r="BQ41" s="4"/>
      <c r="BR41" s="4"/>
      <c r="BS41" s="4"/>
      <c r="BT41" s="4"/>
      <c r="BU41" s="4"/>
      <c r="BV41" s="14">
        <f t="shared" si="4"/>
        <v>26794.49</v>
      </c>
      <c r="BW41" s="14"/>
      <c r="BX41" s="4"/>
      <c r="BY41" s="4"/>
      <c r="BZ41" s="4"/>
      <c r="CA41" s="4"/>
      <c r="CB41" s="3"/>
      <c r="CD41" s="18"/>
    </row>
    <row r="42" spans="1:82" hidden="1" x14ac:dyDescent="0.25">
      <c r="A42" s="3" t="s">
        <v>29</v>
      </c>
      <c r="B42" s="4">
        <v>824028.7</v>
      </c>
      <c r="C42" s="4"/>
      <c r="D42" s="4"/>
      <c r="E42" s="4"/>
      <c r="F42" s="4"/>
      <c r="G42" s="4"/>
      <c r="H42" s="4">
        <v>465413.7</v>
      </c>
      <c r="I42" s="4"/>
      <c r="J42" s="4"/>
      <c r="K42" s="4"/>
      <c r="L42" s="4"/>
      <c r="M42" s="4"/>
      <c r="N42" s="4">
        <v>76121</v>
      </c>
      <c r="O42" s="4"/>
      <c r="P42" s="4"/>
      <c r="Q42" s="4"/>
      <c r="R42" s="4"/>
      <c r="S42" s="4"/>
      <c r="T42" s="4">
        <v>21690</v>
      </c>
      <c r="U42" s="4"/>
      <c r="V42" s="4"/>
      <c r="W42" s="4"/>
      <c r="X42" s="4"/>
      <c r="Y42" s="4"/>
      <c r="Z42" s="4">
        <v>569</v>
      </c>
      <c r="AA42" s="4"/>
      <c r="AB42" s="4"/>
      <c r="AC42" s="4"/>
      <c r="AD42" s="4"/>
      <c r="AE42" s="4"/>
      <c r="AF42" s="4">
        <v>15689</v>
      </c>
      <c r="AG42" s="4"/>
      <c r="AH42" s="4"/>
      <c r="AI42" s="4"/>
      <c r="AJ42" s="4"/>
      <c r="AK42" s="4"/>
      <c r="AL42" s="4">
        <v>6317</v>
      </c>
      <c r="AM42" s="4"/>
      <c r="AN42" s="4"/>
      <c r="AO42" s="4"/>
      <c r="AP42" s="4"/>
      <c r="AQ42" s="4"/>
      <c r="AR42" s="4">
        <v>80009</v>
      </c>
      <c r="AS42" s="4"/>
      <c r="AT42" s="4"/>
      <c r="AU42" s="4"/>
      <c r="AV42" s="4"/>
      <c r="AW42" s="4"/>
      <c r="AX42" s="4">
        <v>64177</v>
      </c>
      <c r="AY42" s="4"/>
      <c r="AZ42" s="4"/>
      <c r="BA42" s="4"/>
      <c r="BB42" s="4"/>
      <c r="BC42" s="4"/>
      <c r="BD42" s="4">
        <v>15832</v>
      </c>
      <c r="BE42" s="4"/>
      <c r="BF42" s="4"/>
      <c r="BG42" s="4"/>
      <c r="BH42" s="4"/>
      <c r="BI42" s="4"/>
      <c r="BJ42" s="4">
        <v>85532</v>
      </c>
      <c r="BK42" s="4"/>
      <c r="BL42" s="4"/>
      <c r="BM42" s="4"/>
      <c r="BN42" s="4"/>
      <c r="BO42" s="4"/>
      <c r="BP42" s="4">
        <v>84417</v>
      </c>
      <c r="BQ42" s="4"/>
      <c r="BR42" s="4"/>
      <c r="BS42" s="4"/>
      <c r="BT42" s="4"/>
      <c r="BU42" s="4"/>
      <c r="BV42" s="14">
        <f t="shared" si="4"/>
        <v>72687.999999999942</v>
      </c>
      <c r="BW42" s="14"/>
      <c r="BX42" s="4"/>
      <c r="BY42" s="4"/>
      <c r="BZ42" s="4"/>
      <c r="CA42" s="4"/>
      <c r="CB42" s="3"/>
      <c r="CD42" s="18"/>
    </row>
    <row r="43" spans="1:82" hidden="1" x14ac:dyDescent="0.25">
      <c r="A43" s="3" t="s">
        <v>30</v>
      </c>
      <c r="B43" s="4">
        <v>217927.8</v>
      </c>
      <c r="C43" s="4"/>
      <c r="D43" s="4"/>
      <c r="E43" s="4"/>
      <c r="F43" s="4"/>
      <c r="G43" s="4"/>
      <c r="H43" s="4">
        <v>151280.79999999999</v>
      </c>
      <c r="I43" s="4"/>
      <c r="J43" s="4"/>
      <c r="K43" s="4"/>
      <c r="L43" s="4"/>
      <c r="M43" s="4"/>
      <c r="N43" s="4">
        <v>16766</v>
      </c>
      <c r="O43" s="4"/>
      <c r="P43" s="4"/>
      <c r="Q43" s="4"/>
      <c r="R43" s="4"/>
      <c r="S43" s="4"/>
      <c r="T43" s="4">
        <v>3300</v>
      </c>
      <c r="U43" s="4"/>
      <c r="V43" s="4"/>
      <c r="W43" s="4"/>
      <c r="X43" s="4"/>
      <c r="Y43" s="4"/>
      <c r="Z43" s="4">
        <v>220</v>
      </c>
      <c r="AA43" s="4"/>
      <c r="AB43" s="4"/>
      <c r="AC43" s="4"/>
      <c r="AD43" s="4"/>
      <c r="AE43" s="4"/>
      <c r="AF43" s="4">
        <v>1933</v>
      </c>
      <c r="AG43" s="4"/>
      <c r="AH43" s="4"/>
      <c r="AI43" s="4"/>
      <c r="AJ43" s="4"/>
      <c r="AK43" s="4"/>
      <c r="AL43" s="4">
        <v>9100</v>
      </c>
      <c r="AM43" s="4"/>
      <c r="AN43" s="4"/>
      <c r="AO43" s="4"/>
      <c r="AP43" s="4"/>
      <c r="AQ43" s="4"/>
      <c r="AR43" s="4">
        <v>6878</v>
      </c>
      <c r="AS43" s="4"/>
      <c r="AT43" s="4"/>
      <c r="AU43" s="4"/>
      <c r="AV43" s="4"/>
      <c r="AW43" s="4"/>
      <c r="AX43" s="4">
        <v>1562.7</v>
      </c>
      <c r="AY43" s="4"/>
      <c r="AZ43" s="4"/>
      <c r="BA43" s="4"/>
      <c r="BB43" s="4"/>
      <c r="BC43" s="4"/>
      <c r="BD43" s="4">
        <v>5315.3</v>
      </c>
      <c r="BE43" s="4"/>
      <c r="BF43" s="4"/>
      <c r="BG43" s="4"/>
      <c r="BH43" s="4"/>
      <c r="BI43" s="4"/>
      <c r="BJ43" s="4">
        <v>10655</v>
      </c>
      <c r="BK43" s="4"/>
      <c r="BL43" s="4"/>
      <c r="BM43" s="4"/>
      <c r="BN43" s="4"/>
      <c r="BO43" s="4"/>
      <c r="BP43" s="4">
        <v>10655</v>
      </c>
      <c r="BQ43" s="4"/>
      <c r="BR43" s="4"/>
      <c r="BS43" s="4"/>
      <c r="BT43" s="4"/>
      <c r="BU43" s="4"/>
      <c r="BV43" s="14">
        <f t="shared" si="4"/>
        <v>17795</v>
      </c>
      <c r="BW43" s="14"/>
      <c r="BX43" s="4"/>
      <c r="BY43" s="4"/>
      <c r="BZ43" s="4"/>
      <c r="CA43" s="4"/>
      <c r="CB43" s="3"/>
      <c r="CD43" s="18"/>
    </row>
    <row r="44" spans="1:82" hidden="1" x14ac:dyDescent="0.25">
      <c r="A44" s="3" t="s">
        <v>31</v>
      </c>
      <c r="B44" s="4">
        <v>229338.74</v>
      </c>
      <c r="C44" s="4"/>
      <c r="D44" s="4"/>
      <c r="E44" s="4"/>
      <c r="F44" s="4"/>
      <c r="G44" s="4"/>
      <c r="H44" s="4">
        <v>135216.62</v>
      </c>
      <c r="I44" s="4"/>
      <c r="J44" s="4"/>
      <c r="K44" s="4"/>
      <c r="L44" s="4"/>
      <c r="M44" s="4"/>
      <c r="N44" s="4">
        <v>21956</v>
      </c>
      <c r="O44" s="4"/>
      <c r="P44" s="4"/>
      <c r="Q44" s="4"/>
      <c r="R44" s="4"/>
      <c r="S44" s="4"/>
      <c r="T44" s="4">
        <v>7700</v>
      </c>
      <c r="U44" s="4"/>
      <c r="V44" s="4"/>
      <c r="W44" s="4"/>
      <c r="X44" s="4"/>
      <c r="Y44" s="4"/>
      <c r="Z44" s="4">
        <v>380</v>
      </c>
      <c r="AA44" s="4"/>
      <c r="AB44" s="4"/>
      <c r="AC44" s="4"/>
      <c r="AD44" s="4"/>
      <c r="AE44" s="4"/>
      <c r="AF44" s="4">
        <v>2148</v>
      </c>
      <c r="AG44" s="4"/>
      <c r="AH44" s="4"/>
      <c r="AI44" s="4"/>
      <c r="AJ44" s="4"/>
      <c r="AK44" s="4"/>
      <c r="AL44" s="4">
        <v>1751.8</v>
      </c>
      <c r="AM44" s="4"/>
      <c r="AN44" s="4"/>
      <c r="AO44" s="4"/>
      <c r="AP44" s="4"/>
      <c r="AQ44" s="4"/>
      <c r="AR44" s="4">
        <v>9868</v>
      </c>
      <c r="AS44" s="4"/>
      <c r="AT44" s="4"/>
      <c r="AU44" s="4"/>
      <c r="AV44" s="4"/>
      <c r="AW44" s="4"/>
      <c r="AX44" s="4">
        <v>2874</v>
      </c>
      <c r="AY44" s="4"/>
      <c r="AZ44" s="4"/>
      <c r="BA44" s="4"/>
      <c r="BB44" s="4"/>
      <c r="BC44" s="4"/>
      <c r="BD44" s="4">
        <v>6994</v>
      </c>
      <c r="BE44" s="4"/>
      <c r="BF44" s="4"/>
      <c r="BG44" s="4"/>
      <c r="BH44" s="4"/>
      <c r="BI44" s="4"/>
      <c r="BJ44" s="4">
        <v>11136</v>
      </c>
      <c r="BK44" s="4"/>
      <c r="BL44" s="4"/>
      <c r="BM44" s="4"/>
      <c r="BN44" s="4"/>
      <c r="BO44" s="4"/>
      <c r="BP44" s="4">
        <v>11034</v>
      </c>
      <c r="BQ44" s="4"/>
      <c r="BR44" s="4"/>
      <c r="BS44" s="4"/>
      <c r="BT44" s="4"/>
      <c r="BU44" s="4"/>
      <c r="BV44" s="14">
        <f t="shared" si="4"/>
        <v>39182.319999999992</v>
      </c>
      <c r="BW44" s="14"/>
      <c r="BX44" s="4"/>
      <c r="BY44" s="4"/>
      <c r="BZ44" s="4"/>
      <c r="CA44" s="4"/>
      <c r="CB44" s="3"/>
      <c r="CD44" s="18"/>
    </row>
    <row r="45" spans="1:82" hidden="1" x14ac:dyDescent="0.25">
      <c r="A45" s="3" t="s">
        <v>32</v>
      </c>
      <c r="B45" s="4">
        <v>494994.5</v>
      </c>
      <c r="C45" s="4"/>
      <c r="D45" s="4"/>
      <c r="E45" s="4"/>
      <c r="F45" s="4"/>
      <c r="G45" s="4"/>
      <c r="H45" s="4">
        <v>298989</v>
      </c>
      <c r="I45" s="4"/>
      <c r="J45" s="4"/>
      <c r="K45" s="4"/>
      <c r="L45" s="4"/>
      <c r="M45" s="4"/>
      <c r="N45" s="4">
        <v>38007</v>
      </c>
      <c r="O45" s="4"/>
      <c r="P45" s="4"/>
      <c r="Q45" s="4"/>
      <c r="R45" s="4"/>
      <c r="S45" s="4"/>
      <c r="T45" s="4">
        <v>10440</v>
      </c>
      <c r="U45" s="4"/>
      <c r="V45" s="4"/>
      <c r="W45" s="4"/>
      <c r="X45" s="4"/>
      <c r="Y45" s="4"/>
      <c r="Z45" s="4">
        <v>800</v>
      </c>
      <c r="AA45" s="4"/>
      <c r="AB45" s="4"/>
      <c r="AC45" s="4"/>
      <c r="AD45" s="4"/>
      <c r="AE45" s="4"/>
      <c r="AF45" s="4">
        <v>6076</v>
      </c>
      <c r="AG45" s="4"/>
      <c r="AH45" s="4"/>
      <c r="AI45" s="4"/>
      <c r="AJ45" s="4"/>
      <c r="AK45" s="4"/>
      <c r="AL45" s="4">
        <v>5068</v>
      </c>
      <c r="AM45" s="4"/>
      <c r="AN45" s="4"/>
      <c r="AO45" s="4"/>
      <c r="AP45" s="4"/>
      <c r="AQ45" s="4"/>
      <c r="AR45" s="4">
        <v>51724</v>
      </c>
      <c r="AS45" s="4"/>
      <c r="AT45" s="4"/>
      <c r="AU45" s="4"/>
      <c r="AV45" s="4"/>
      <c r="AW45" s="4"/>
      <c r="AX45" s="4">
        <v>9974</v>
      </c>
      <c r="AY45" s="4"/>
      <c r="AZ45" s="4"/>
      <c r="BA45" s="4"/>
      <c r="BB45" s="4"/>
      <c r="BC45" s="4"/>
      <c r="BD45" s="4">
        <v>41750</v>
      </c>
      <c r="BE45" s="4"/>
      <c r="BF45" s="4"/>
      <c r="BG45" s="4"/>
      <c r="BH45" s="4"/>
      <c r="BI45" s="4"/>
      <c r="BJ45" s="4">
        <v>12400.5</v>
      </c>
      <c r="BK45" s="4"/>
      <c r="BL45" s="4"/>
      <c r="BM45" s="4"/>
      <c r="BN45" s="4"/>
      <c r="BO45" s="4"/>
      <c r="BP45" s="4">
        <v>12340.5</v>
      </c>
      <c r="BQ45" s="4"/>
      <c r="BR45" s="4"/>
      <c r="BS45" s="4"/>
      <c r="BT45" s="4"/>
      <c r="BU45" s="4"/>
      <c r="BV45" s="14">
        <f t="shared" si="4"/>
        <v>71490</v>
      </c>
      <c r="BW45" s="14"/>
      <c r="BX45" s="4"/>
      <c r="BY45" s="4"/>
      <c r="BZ45" s="4"/>
      <c r="CA45" s="4"/>
      <c r="CB45" s="3"/>
      <c r="CD45" s="18"/>
    </row>
    <row r="46" spans="1:82" hidden="1" x14ac:dyDescent="0.25">
      <c r="A46" s="3" t="s">
        <v>33</v>
      </c>
      <c r="B46" s="4">
        <v>120630</v>
      </c>
      <c r="C46" s="4"/>
      <c r="D46" s="4"/>
      <c r="E46" s="4"/>
      <c r="F46" s="4"/>
      <c r="G46" s="4"/>
      <c r="H46" s="4">
        <v>82700</v>
      </c>
      <c r="I46" s="4"/>
      <c r="J46" s="4"/>
      <c r="K46" s="4"/>
      <c r="L46" s="4"/>
      <c r="M46" s="4"/>
      <c r="N46" s="4">
        <v>6050</v>
      </c>
      <c r="O46" s="4"/>
      <c r="P46" s="4"/>
      <c r="Q46" s="4"/>
      <c r="R46" s="4"/>
      <c r="S46" s="4"/>
      <c r="T46" s="4">
        <v>4420</v>
      </c>
      <c r="U46" s="4"/>
      <c r="V46" s="4"/>
      <c r="W46" s="4"/>
      <c r="X46" s="4"/>
      <c r="Y46" s="4"/>
      <c r="Z46" s="4">
        <v>160</v>
      </c>
      <c r="AA46" s="4"/>
      <c r="AB46" s="4"/>
      <c r="AC46" s="4"/>
      <c r="AD46" s="4"/>
      <c r="AE46" s="4"/>
      <c r="AF46" s="4">
        <v>1218</v>
      </c>
      <c r="AG46" s="4"/>
      <c r="AH46" s="4"/>
      <c r="AI46" s="4"/>
      <c r="AJ46" s="4"/>
      <c r="AK46" s="4"/>
      <c r="AL46" s="4">
        <v>200</v>
      </c>
      <c r="AM46" s="4"/>
      <c r="AN46" s="4"/>
      <c r="AO46" s="4"/>
      <c r="AP46" s="4"/>
      <c r="AQ46" s="4"/>
      <c r="AR46" s="4">
        <v>7720</v>
      </c>
      <c r="AS46" s="4"/>
      <c r="AT46" s="4"/>
      <c r="AU46" s="4"/>
      <c r="AV46" s="4"/>
      <c r="AW46" s="4"/>
      <c r="AX46" s="4">
        <v>3370</v>
      </c>
      <c r="AY46" s="4"/>
      <c r="AZ46" s="4"/>
      <c r="BA46" s="4"/>
      <c r="BB46" s="4"/>
      <c r="BC46" s="4"/>
      <c r="BD46" s="4">
        <v>4350</v>
      </c>
      <c r="BE46" s="4"/>
      <c r="BF46" s="4"/>
      <c r="BG46" s="4"/>
      <c r="BH46" s="4"/>
      <c r="BI46" s="4"/>
      <c r="BJ46" s="4">
        <v>3520</v>
      </c>
      <c r="BK46" s="4"/>
      <c r="BL46" s="4"/>
      <c r="BM46" s="4"/>
      <c r="BN46" s="4"/>
      <c r="BO46" s="4"/>
      <c r="BP46" s="4">
        <v>3520</v>
      </c>
      <c r="BQ46" s="4"/>
      <c r="BR46" s="4"/>
      <c r="BS46" s="4"/>
      <c r="BT46" s="4"/>
      <c r="BU46" s="4"/>
      <c r="BV46" s="14">
        <f t="shared" si="4"/>
        <v>14642</v>
      </c>
      <c r="BW46" s="14"/>
      <c r="BX46" s="4"/>
      <c r="BY46" s="4"/>
      <c r="BZ46" s="4"/>
      <c r="CA46" s="4"/>
      <c r="CB46" s="3"/>
      <c r="CD46" s="18"/>
    </row>
    <row r="47" spans="1:82" hidden="1" x14ac:dyDescent="0.25">
      <c r="A47" s="3" t="s">
        <v>34</v>
      </c>
      <c r="B47" s="4">
        <v>313384.58</v>
      </c>
      <c r="C47" s="4"/>
      <c r="D47" s="4"/>
      <c r="E47" s="4"/>
      <c r="F47" s="4"/>
      <c r="G47" s="4"/>
      <c r="H47" s="4">
        <v>155984</v>
      </c>
      <c r="I47" s="4"/>
      <c r="J47" s="4"/>
      <c r="K47" s="4"/>
      <c r="L47" s="4"/>
      <c r="M47" s="4"/>
      <c r="N47" s="4">
        <v>17689</v>
      </c>
      <c r="O47" s="4"/>
      <c r="P47" s="4"/>
      <c r="Q47" s="4"/>
      <c r="R47" s="4"/>
      <c r="S47" s="4"/>
      <c r="T47" s="4">
        <v>3228</v>
      </c>
      <c r="U47" s="4"/>
      <c r="V47" s="4"/>
      <c r="W47" s="4"/>
      <c r="X47" s="4"/>
      <c r="Y47" s="4"/>
      <c r="Z47" s="4">
        <v>1320</v>
      </c>
      <c r="AA47" s="4"/>
      <c r="AB47" s="4"/>
      <c r="AC47" s="4"/>
      <c r="AD47" s="4"/>
      <c r="AE47" s="4"/>
      <c r="AF47" s="4">
        <v>2529</v>
      </c>
      <c r="AG47" s="4"/>
      <c r="AH47" s="4"/>
      <c r="AI47" s="4"/>
      <c r="AJ47" s="4"/>
      <c r="AK47" s="4"/>
      <c r="AL47" s="4">
        <v>21000</v>
      </c>
      <c r="AM47" s="4"/>
      <c r="AN47" s="4"/>
      <c r="AO47" s="4"/>
      <c r="AP47" s="4"/>
      <c r="AQ47" s="4"/>
      <c r="AR47" s="4">
        <v>9891.4500000000007</v>
      </c>
      <c r="AS47" s="4"/>
      <c r="AT47" s="4"/>
      <c r="AU47" s="4"/>
      <c r="AV47" s="4"/>
      <c r="AW47" s="4"/>
      <c r="AX47" s="4">
        <v>4440.45</v>
      </c>
      <c r="AY47" s="4"/>
      <c r="AZ47" s="4"/>
      <c r="BA47" s="4"/>
      <c r="BB47" s="4"/>
      <c r="BC47" s="4"/>
      <c r="BD47" s="4">
        <v>5451</v>
      </c>
      <c r="BE47" s="4"/>
      <c r="BF47" s="4"/>
      <c r="BG47" s="4"/>
      <c r="BH47" s="4"/>
      <c r="BI47" s="4"/>
      <c r="BJ47" s="4">
        <v>68684</v>
      </c>
      <c r="BK47" s="4"/>
      <c r="BL47" s="4"/>
      <c r="BM47" s="4"/>
      <c r="BN47" s="4"/>
      <c r="BO47" s="4"/>
      <c r="BP47" s="4">
        <v>68684</v>
      </c>
      <c r="BQ47" s="4"/>
      <c r="BR47" s="4"/>
      <c r="BS47" s="4"/>
      <c r="BT47" s="4"/>
      <c r="BU47" s="4"/>
      <c r="BV47" s="14">
        <f t="shared" ref="BV47:BV68" si="5">B47-H47-N47-T47-Z47-AF47-AL47-AR47-BJ47</f>
        <v>33059.130000000019</v>
      </c>
      <c r="BW47" s="14"/>
      <c r="BX47" s="4"/>
      <c r="BY47" s="4"/>
      <c r="BZ47" s="4"/>
      <c r="CA47" s="4"/>
      <c r="CB47" s="3"/>
      <c r="CD47" s="18"/>
    </row>
    <row r="48" spans="1:82" hidden="1" x14ac:dyDescent="0.25">
      <c r="A48" s="3" t="s">
        <v>35</v>
      </c>
      <c r="B48" s="4">
        <v>225847.7</v>
      </c>
      <c r="C48" s="4"/>
      <c r="D48" s="4"/>
      <c r="E48" s="4"/>
      <c r="F48" s="4"/>
      <c r="G48" s="4"/>
      <c r="H48" s="4">
        <v>141362.79999999999</v>
      </c>
      <c r="I48" s="4"/>
      <c r="J48" s="4"/>
      <c r="K48" s="4"/>
      <c r="L48" s="4"/>
      <c r="M48" s="4"/>
      <c r="N48" s="4">
        <v>16000</v>
      </c>
      <c r="O48" s="4"/>
      <c r="P48" s="4"/>
      <c r="Q48" s="4"/>
      <c r="R48" s="4"/>
      <c r="S48" s="4"/>
      <c r="T48" s="4">
        <v>4800</v>
      </c>
      <c r="U48" s="4"/>
      <c r="V48" s="4"/>
      <c r="W48" s="4"/>
      <c r="X48" s="4"/>
      <c r="Y48" s="4"/>
      <c r="Z48" s="4">
        <v>1601.6</v>
      </c>
      <c r="AA48" s="4"/>
      <c r="AB48" s="4"/>
      <c r="AC48" s="4"/>
      <c r="AD48" s="4"/>
      <c r="AE48" s="4"/>
      <c r="AF48" s="4">
        <v>1781</v>
      </c>
      <c r="AG48" s="4"/>
      <c r="AH48" s="4"/>
      <c r="AI48" s="4"/>
      <c r="AJ48" s="4"/>
      <c r="AK48" s="4"/>
      <c r="AL48" s="4">
        <v>4386</v>
      </c>
      <c r="AM48" s="4"/>
      <c r="AN48" s="4"/>
      <c r="AO48" s="4"/>
      <c r="AP48" s="4"/>
      <c r="AQ48" s="4"/>
      <c r="AR48" s="4">
        <v>17377</v>
      </c>
      <c r="AS48" s="4"/>
      <c r="AT48" s="4"/>
      <c r="AU48" s="4"/>
      <c r="AV48" s="4"/>
      <c r="AW48" s="4"/>
      <c r="AX48" s="4">
        <v>8867</v>
      </c>
      <c r="AY48" s="4"/>
      <c r="AZ48" s="4"/>
      <c r="BA48" s="4"/>
      <c r="BB48" s="4"/>
      <c r="BC48" s="4"/>
      <c r="BD48" s="4">
        <v>8510</v>
      </c>
      <c r="BE48" s="4"/>
      <c r="BF48" s="4"/>
      <c r="BG48" s="4"/>
      <c r="BH48" s="4"/>
      <c r="BI48" s="4"/>
      <c r="BJ48" s="4">
        <v>9435.2999999999993</v>
      </c>
      <c r="BK48" s="4"/>
      <c r="BL48" s="4"/>
      <c r="BM48" s="4"/>
      <c r="BN48" s="4"/>
      <c r="BO48" s="4"/>
      <c r="BP48" s="4">
        <v>9435.2999999999993</v>
      </c>
      <c r="BQ48" s="4"/>
      <c r="BR48" s="4"/>
      <c r="BS48" s="4"/>
      <c r="BT48" s="4"/>
      <c r="BU48" s="4"/>
      <c r="BV48" s="14">
        <f t="shared" si="5"/>
        <v>29104.000000000025</v>
      </c>
      <c r="BW48" s="14"/>
      <c r="BX48" s="4"/>
      <c r="BY48" s="4"/>
      <c r="BZ48" s="4"/>
      <c r="CA48" s="4"/>
      <c r="CB48" s="3"/>
      <c r="CD48" s="18"/>
    </row>
    <row r="49" spans="1:82" hidden="1" x14ac:dyDescent="0.25">
      <c r="A49" s="3" t="s">
        <v>36</v>
      </c>
      <c r="B49" s="4">
        <v>246977.8</v>
      </c>
      <c r="C49" s="4"/>
      <c r="D49" s="4"/>
      <c r="E49" s="4"/>
      <c r="F49" s="4"/>
      <c r="G49" s="4"/>
      <c r="H49" s="4">
        <v>130623.6</v>
      </c>
      <c r="I49" s="4"/>
      <c r="J49" s="4"/>
      <c r="K49" s="4"/>
      <c r="L49" s="4"/>
      <c r="M49" s="4"/>
      <c r="N49" s="4">
        <v>10829</v>
      </c>
      <c r="O49" s="4"/>
      <c r="P49" s="4"/>
      <c r="Q49" s="4"/>
      <c r="R49" s="4"/>
      <c r="S49" s="4"/>
      <c r="T49" s="4">
        <v>7672</v>
      </c>
      <c r="U49" s="4"/>
      <c r="V49" s="4"/>
      <c r="W49" s="4"/>
      <c r="X49" s="4"/>
      <c r="Y49" s="4"/>
      <c r="Z49" s="4">
        <v>840</v>
      </c>
      <c r="AA49" s="4"/>
      <c r="AB49" s="4"/>
      <c r="AC49" s="4"/>
      <c r="AD49" s="4"/>
      <c r="AE49" s="4"/>
      <c r="AF49" s="4">
        <v>4334</v>
      </c>
      <c r="AG49" s="4"/>
      <c r="AH49" s="4"/>
      <c r="AI49" s="4"/>
      <c r="AJ49" s="4"/>
      <c r="AK49" s="4"/>
      <c r="AL49" s="4">
        <v>3458</v>
      </c>
      <c r="AM49" s="4"/>
      <c r="AN49" s="4"/>
      <c r="AO49" s="4"/>
      <c r="AP49" s="4"/>
      <c r="AQ49" s="4"/>
      <c r="AR49" s="4">
        <v>33494.5</v>
      </c>
      <c r="AS49" s="4"/>
      <c r="AT49" s="4"/>
      <c r="AU49" s="4"/>
      <c r="AV49" s="4"/>
      <c r="AW49" s="4"/>
      <c r="AX49" s="4">
        <v>16110.4</v>
      </c>
      <c r="AY49" s="4"/>
      <c r="AZ49" s="4"/>
      <c r="BA49" s="4"/>
      <c r="BB49" s="4"/>
      <c r="BC49" s="4"/>
      <c r="BD49" s="4">
        <v>17384.099999999999</v>
      </c>
      <c r="BE49" s="4"/>
      <c r="BF49" s="4"/>
      <c r="BG49" s="4"/>
      <c r="BH49" s="4"/>
      <c r="BI49" s="4"/>
      <c r="BJ49" s="4">
        <v>18532</v>
      </c>
      <c r="BK49" s="4"/>
      <c r="BL49" s="4"/>
      <c r="BM49" s="4"/>
      <c r="BN49" s="4"/>
      <c r="BO49" s="4"/>
      <c r="BP49" s="4">
        <v>18522</v>
      </c>
      <c r="BQ49" s="4"/>
      <c r="BR49" s="4"/>
      <c r="BS49" s="4"/>
      <c r="BT49" s="4"/>
      <c r="BU49" s="4"/>
      <c r="BV49" s="14">
        <f t="shared" si="5"/>
        <v>37194.699999999983</v>
      </c>
      <c r="BW49" s="14"/>
      <c r="BX49" s="4"/>
      <c r="BY49" s="4"/>
      <c r="BZ49" s="4"/>
      <c r="CA49" s="4"/>
      <c r="CB49" s="3"/>
      <c r="CD49" s="18"/>
    </row>
    <row r="50" spans="1:82" hidden="1" x14ac:dyDescent="0.25">
      <c r="A50" s="3" t="s">
        <v>37</v>
      </c>
      <c r="B50" s="4">
        <v>185608.92</v>
      </c>
      <c r="C50" s="4"/>
      <c r="D50" s="4"/>
      <c r="E50" s="4"/>
      <c r="F50" s="4"/>
      <c r="G50" s="4"/>
      <c r="H50" s="4">
        <v>128554.4</v>
      </c>
      <c r="I50" s="4"/>
      <c r="J50" s="4"/>
      <c r="K50" s="4"/>
      <c r="L50" s="4"/>
      <c r="M50" s="4"/>
      <c r="N50" s="4">
        <v>12164</v>
      </c>
      <c r="O50" s="4"/>
      <c r="P50" s="4"/>
      <c r="Q50" s="4"/>
      <c r="R50" s="4"/>
      <c r="S50" s="4"/>
      <c r="T50" s="4">
        <v>2180</v>
      </c>
      <c r="U50" s="4"/>
      <c r="V50" s="4"/>
      <c r="W50" s="4"/>
      <c r="X50" s="4"/>
      <c r="Y50" s="4"/>
      <c r="Z50" s="4">
        <v>1475</v>
      </c>
      <c r="AA50" s="4"/>
      <c r="AB50" s="4"/>
      <c r="AC50" s="4"/>
      <c r="AD50" s="4"/>
      <c r="AE50" s="4"/>
      <c r="AF50" s="4">
        <v>1549</v>
      </c>
      <c r="AG50" s="4"/>
      <c r="AH50" s="4"/>
      <c r="AI50" s="4"/>
      <c r="AJ50" s="4"/>
      <c r="AK50" s="4"/>
      <c r="AL50" s="4">
        <v>3464</v>
      </c>
      <c r="AM50" s="4"/>
      <c r="AN50" s="4"/>
      <c r="AO50" s="4"/>
      <c r="AP50" s="4"/>
      <c r="AQ50" s="4"/>
      <c r="AR50" s="4">
        <v>8800</v>
      </c>
      <c r="AS50" s="4"/>
      <c r="AT50" s="4"/>
      <c r="AU50" s="4"/>
      <c r="AV50" s="4"/>
      <c r="AW50" s="4"/>
      <c r="AX50" s="4">
        <v>4000</v>
      </c>
      <c r="AY50" s="4"/>
      <c r="AZ50" s="4"/>
      <c r="BA50" s="4"/>
      <c r="BB50" s="4"/>
      <c r="BC50" s="4"/>
      <c r="BD50" s="4">
        <v>4800</v>
      </c>
      <c r="BE50" s="4"/>
      <c r="BF50" s="4"/>
      <c r="BG50" s="4"/>
      <c r="BH50" s="4"/>
      <c r="BI50" s="4"/>
      <c r="BJ50" s="4">
        <v>8655</v>
      </c>
      <c r="BK50" s="4"/>
      <c r="BL50" s="4"/>
      <c r="BM50" s="4"/>
      <c r="BN50" s="4"/>
      <c r="BO50" s="4"/>
      <c r="BP50" s="4">
        <v>8655</v>
      </c>
      <c r="BQ50" s="4"/>
      <c r="BR50" s="4"/>
      <c r="BS50" s="4"/>
      <c r="BT50" s="4"/>
      <c r="BU50" s="4"/>
      <c r="BV50" s="14">
        <f t="shared" si="5"/>
        <v>18767.520000000019</v>
      </c>
      <c r="BW50" s="14"/>
      <c r="BX50" s="4"/>
      <c r="BY50" s="4"/>
      <c r="BZ50" s="4"/>
      <c r="CA50" s="4"/>
      <c r="CB50" s="3"/>
      <c r="CD50" s="18"/>
    </row>
    <row r="51" spans="1:82" hidden="1" x14ac:dyDescent="0.25">
      <c r="A51" s="3" t="s">
        <v>38</v>
      </c>
      <c r="B51" s="4">
        <v>804000</v>
      </c>
      <c r="C51" s="4"/>
      <c r="D51" s="4"/>
      <c r="E51" s="4"/>
      <c r="F51" s="4"/>
      <c r="G51" s="4"/>
      <c r="H51" s="4">
        <v>436578</v>
      </c>
      <c r="I51" s="4"/>
      <c r="J51" s="4"/>
      <c r="K51" s="4"/>
      <c r="L51" s="4"/>
      <c r="M51" s="4"/>
      <c r="N51" s="4">
        <v>98031</v>
      </c>
      <c r="O51" s="4"/>
      <c r="P51" s="4"/>
      <c r="Q51" s="4"/>
      <c r="R51" s="4"/>
      <c r="S51" s="4"/>
      <c r="T51" s="4">
        <v>29310</v>
      </c>
      <c r="U51" s="4"/>
      <c r="V51" s="4"/>
      <c r="W51" s="4"/>
      <c r="X51" s="4"/>
      <c r="Y51" s="4"/>
      <c r="Z51" s="4">
        <v>9000</v>
      </c>
      <c r="AA51" s="4"/>
      <c r="AB51" s="4"/>
      <c r="AC51" s="4"/>
      <c r="AD51" s="4"/>
      <c r="AE51" s="4"/>
      <c r="AF51" s="4">
        <v>23407</v>
      </c>
      <c r="AG51" s="4"/>
      <c r="AH51" s="4"/>
      <c r="AI51" s="4"/>
      <c r="AJ51" s="4"/>
      <c r="AK51" s="4"/>
      <c r="AL51" s="4">
        <v>11637</v>
      </c>
      <c r="AM51" s="4"/>
      <c r="AN51" s="4"/>
      <c r="AO51" s="4"/>
      <c r="AP51" s="4"/>
      <c r="AQ51" s="4"/>
      <c r="AR51" s="4">
        <v>45602</v>
      </c>
      <c r="AS51" s="4"/>
      <c r="AT51" s="4"/>
      <c r="AU51" s="4"/>
      <c r="AV51" s="4"/>
      <c r="AW51" s="4"/>
      <c r="AX51" s="4">
        <v>27621</v>
      </c>
      <c r="AY51" s="4"/>
      <c r="AZ51" s="4"/>
      <c r="BA51" s="4"/>
      <c r="BB51" s="4"/>
      <c r="BC51" s="4"/>
      <c r="BD51" s="4">
        <v>17981</v>
      </c>
      <c r="BE51" s="4"/>
      <c r="BF51" s="4"/>
      <c r="BG51" s="4"/>
      <c r="BH51" s="4"/>
      <c r="BI51" s="4"/>
      <c r="BJ51" s="4">
        <v>84123</v>
      </c>
      <c r="BK51" s="4"/>
      <c r="BL51" s="4"/>
      <c r="BM51" s="4"/>
      <c r="BN51" s="4"/>
      <c r="BO51" s="4"/>
      <c r="BP51" s="4">
        <v>82948</v>
      </c>
      <c r="BQ51" s="4"/>
      <c r="BR51" s="4"/>
      <c r="BS51" s="4"/>
      <c r="BT51" s="4"/>
      <c r="BU51" s="4"/>
      <c r="BV51" s="14">
        <f t="shared" si="5"/>
        <v>66312</v>
      </c>
      <c r="BW51" s="14"/>
      <c r="BX51" s="4"/>
      <c r="BY51" s="4"/>
      <c r="BZ51" s="4"/>
      <c r="CA51" s="4"/>
      <c r="CB51" s="3"/>
      <c r="CD51" s="18"/>
    </row>
    <row r="52" spans="1:82" hidden="1" x14ac:dyDescent="0.25">
      <c r="A52" s="3" t="s">
        <v>39</v>
      </c>
      <c r="B52" s="4">
        <v>170974.2</v>
      </c>
      <c r="C52" s="4"/>
      <c r="D52" s="4"/>
      <c r="E52" s="4"/>
      <c r="F52" s="4"/>
      <c r="G52" s="4"/>
      <c r="H52" s="4">
        <v>114459.2</v>
      </c>
      <c r="I52" s="4"/>
      <c r="J52" s="4"/>
      <c r="K52" s="4"/>
      <c r="L52" s="4"/>
      <c r="M52" s="4"/>
      <c r="N52" s="4">
        <v>19677</v>
      </c>
      <c r="O52" s="4"/>
      <c r="P52" s="4"/>
      <c r="Q52" s="4"/>
      <c r="R52" s="4"/>
      <c r="S52" s="4"/>
      <c r="T52" s="4">
        <v>3800</v>
      </c>
      <c r="U52" s="4"/>
      <c r="V52" s="4"/>
      <c r="W52" s="4"/>
      <c r="X52" s="4"/>
      <c r="Y52" s="4"/>
      <c r="Z52" s="4">
        <v>335</v>
      </c>
      <c r="AA52" s="4"/>
      <c r="AB52" s="4"/>
      <c r="AC52" s="4"/>
      <c r="AD52" s="4"/>
      <c r="AE52" s="4"/>
      <c r="AF52" s="4">
        <v>2800</v>
      </c>
      <c r="AG52" s="4"/>
      <c r="AH52" s="4"/>
      <c r="AI52" s="4"/>
      <c r="AJ52" s="4"/>
      <c r="AK52" s="4"/>
      <c r="AL52" s="4">
        <v>731</v>
      </c>
      <c r="AM52" s="4"/>
      <c r="AN52" s="4"/>
      <c r="AO52" s="4"/>
      <c r="AP52" s="4"/>
      <c r="AQ52" s="4"/>
      <c r="AR52" s="4">
        <v>8061</v>
      </c>
      <c r="AS52" s="4"/>
      <c r="AT52" s="4"/>
      <c r="AU52" s="4"/>
      <c r="AV52" s="4"/>
      <c r="AW52" s="4"/>
      <c r="AX52" s="4">
        <v>2867</v>
      </c>
      <c r="AY52" s="4"/>
      <c r="AZ52" s="4"/>
      <c r="BA52" s="4"/>
      <c r="BB52" s="4"/>
      <c r="BC52" s="4"/>
      <c r="BD52" s="4">
        <v>5194</v>
      </c>
      <c r="BE52" s="4"/>
      <c r="BF52" s="4"/>
      <c r="BG52" s="4"/>
      <c r="BH52" s="4"/>
      <c r="BI52" s="4"/>
      <c r="BJ52" s="4">
        <v>4310</v>
      </c>
      <c r="BK52" s="4"/>
      <c r="BL52" s="4"/>
      <c r="BM52" s="4"/>
      <c r="BN52" s="4"/>
      <c r="BO52" s="4"/>
      <c r="BP52" s="4">
        <v>4310</v>
      </c>
      <c r="BQ52" s="4"/>
      <c r="BR52" s="4"/>
      <c r="BS52" s="4"/>
      <c r="BT52" s="4"/>
      <c r="BU52" s="4"/>
      <c r="BV52" s="14">
        <f t="shared" si="5"/>
        <v>16801.000000000015</v>
      </c>
      <c r="BW52" s="14"/>
      <c r="BX52" s="4"/>
      <c r="BY52" s="4"/>
      <c r="BZ52" s="4"/>
      <c r="CA52" s="4"/>
      <c r="CB52" s="3"/>
      <c r="CD52" s="18"/>
    </row>
    <row r="53" spans="1:82" hidden="1" x14ac:dyDescent="0.25">
      <c r="A53" s="3" t="s">
        <v>40</v>
      </c>
      <c r="B53" s="4">
        <v>129077.9</v>
      </c>
      <c r="C53" s="4"/>
      <c r="D53" s="4"/>
      <c r="E53" s="4"/>
      <c r="F53" s="4"/>
      <c r="G53" s="4"/>
      <c r="H53" s="4">
        <v>78940</v>
      </c>
      <c r="I53" s="4"/>
      <c r="J53" s="4"/>
      <c r="K53" s="4"/>
      <c r="L53" s="4"/>
      <c r="M53" s="4"/>
      <c r="N53" s="4">
        <v>6000</v>
      </c>
      <c r="O53" s="4"/>
      <c r="P53" s="4"/>
      <c r="Q53" s="4"/>
      <c r="R53" s="4"/>
      <c r="S53" s="4"/>
      <c r="T53" s="4">
        <v>3500</v>
      </c>
      <c r="U53" s="4"/>
      <c r="V53" s="4"/>
      <c r="W53" s="4"/>
      <c r="X53" s="4"/>
      <c r="Y53" s="4"/>
      <c r="Z53" s="4">
        <v>250</v>
      </c>
      <c r="AA53" s="4"/>
      <c r="AB53" s="4"/>
      <c r="AC53" s="4"/>
      <c r="AD53" s="4"/>
      <c r="AE53" s="4"/>
      <c r="AF53" s="4">
        <v>800</v>
      </c>
      <c r="AG53" s="4"/>
      <c r="AH53" s="4"/>
      <c r="AI53" s="4"/>
      <c r="AJ53" s="4"/>
      <c r="AK53" s="4"/>
      <c r="AL53" s="4">
        <v>526</v>
      </c>
      <c r="AM53" s="4"/>
      <c r="AN53" s="4"/>
      <c r="AO53" s="4"/>
      <c r="AP53" s="4"/>
      <c r="AQ53" s="4"/>
      <c r="AR53" s="4">
        <v>11000</v>
      </c>
      <c r="AS53" s="4"/>
      <c r="AT53" s="4"/>
      <c r="AU53" s="4"/>
      <c r="AV53" s="4"/>
      <c r="AW53" s="4"/>
      <c r="AX53" s="4">
        <v>6000</v>
      </c>
      <c r="AY53" s="4"/>
      <c r="AZ53" s="4"/>
      <c r="BA53" s="4"/>
      <c r="BB53" s="4"/>
      <c r="BC53" s="4"/>
      <c r="BD53" s="4">
        <v>5000</v>
      </c>
      <c r="BE53" s="4"/>
      <c r="BF53" s="4"/>
      <c r="BG53" s="4"/>
      <c r="BH53" s="4"/>
      <c r="BI53" s="4"/>
      <c r="BJ53" s="4">
        <v>5416</v>
      </c>
      <c r="BK53" s="4"/>
      <c r="BL53" s="4"/>
      <c r="BM53" s="4"/>
      <c r="BN53" s="4"/>
      <c r="BO53" s="4"/>
      <c r="BP53" s="4">
        <v>5416</v>
      </c>
      <c r="BQ53" s="4"/>
      <c r="BR53" s="4"/>
      <c r="BS53" s="4"/>
      <c r="BT53" s="4"/>
      <c r="BU53" s="4"/>
      <c r="BV53" s="14">
        <f t="shared" si="5"/>
        <v>22645.899999999994</v>
      </c>
      <c r="BW53" s="14"/>
      <c r="BX53" s="4"/>
      <c r="BY53" s="4"/>
      <c r="BZ53" s="4"/>
      <c r="CA53" s="4"/>
      <c r="CB53" s="3"/>
      <c r="CD53" s="18"/>
    </row>
    <row r="54" spans="1:82" hidden="1" x14ac:dyDescent="0.25">
      <c r="A54" s="3" t="s">
        <v>41</v>
      </c>
      <c r="B54" s="4">
        <v>208400</v>
      </c>
      <c r="C54" s="4"/>
      <c r="D54" s="4"/>
      <c r="E54" s="4"/>
      <c r="F54" s="4"/>
      <c r="G54" s="4"/>
      <c r="H54" s="4">
        <v>143316</v>
      </c>
      <c r="I54" s="4"/>
      <c r="J54" s="4"/>
      <c r="K54" s="4"/>
      <c r="L54" s="4"/>
      <c r="M54" s="4"/>
      <c r="N54" s="4">
        <v>13762</v>
      </c>
      <c r="O54" s="4"/>
      <c r="P54" s="4"/>
      <c r="Q54" s="4"/>
      <c r="R54" s="4"/>
      <c r="S54" s="4"/>
      <c r="T54" s="4">
        <v>3550</v>
      </c>
      <c r="U54" s="4"/>
      <c r="V54" s="4"/>
      <c r="W54" s="4"/>
      <c r="X54" s="4"/>
      <c r="Y54" s="4"/>
      <c r="Z54" s="4">
        <v>930</v>
      </c>
      <c r="AA54" s="4"/>
      <c r="AB54" s="4"/>
      <c r="AC54" s="4"/>
      <c r="AD54" s="4"/>
      <c r="AE54" s="4"/>
      <c r="AF54" s="4">
        <v>2823</v>
      </c>
      <c r="AG54" s="4"/>
      <c r="AH54" s="4"/>
      <c r="AI54" s="4"/>
      <c r="AJ54" s="4"/>
      <c r="AK54" s="4"/>
      <c r="AL54" s="4">
        <v>386</v>
      </c>
      <c r="AM54" s="4"/>
      <c r="AN54" s="4"/>
      <c r="AO54" s="4"/>
      <c r="AP54" s="4"/>
      <c r="AQ54" s="4"/>
      <c r="AR54" s="4">
        <v>13550</v>
      </c>
      <c r="AS54" s="4"/>
      <c r="AT54" s="4"/>
      <c r="AU54" s="4"/>
      <c r="AV54" s="4"/>
      <c r="AW54" s="4"/>
      <c r="AX54" s="4">
        <v>5700</v>
      </c>
      <c r="AY54" s="4"/>
      <c r="AZ54" s="4"/>
      <c r="BA54" s="4"/>
      <c r="BB54" s="4"/>
      <c r="BC54" s="4"/>
      <c r="BD54" s="4">
        <v>7850</v>
      </c>
      <c r="BE54" s="4"/>
      <c r="BF54" s="4"/>
      <c r="BG54" s="4"/>
      <c r="BH54" s="4"/>
      <c r="BI54" s="4"/>
      <c r="BJ54" s="4">
        <v>9092</v>
      </c>
      <c r="BK54" s="4"/>
      <c r="BL54" s="4"/>
      <c r="BM54" s="4"/>
      <c r="BN54" s="4"/>
      <c r="BO54" s="4"/>
      <c r="BP54" s="4">
        <v>9075</v>
      </c>
      <c r="BQ54" s="4"/>
      <c r="BR54" s="4"/>
      <c r="BS54" s="4"/>
      <c r="BT54" s="4"/>
      <c r="BU54" s="4"/>
      <c r="BV54" s="14">
        <f t="shared" si="5"/>
        <v>20991</v>
      </c>
      <c r="BW54" s="14"/>
      <c r="BX54" s="4"/>
      <c r="BY54" s="4"/>
      <c r="BZ54" s="4"/>
      <c r="CA54" s="4"/>
      <c r="CB54" s="3"/>
      <c r="CD54" s="18"/>
    </row>
    <row r="55" spans="1:82" hidden="1" x14ac:dyDescent="0.25">
      <c r="A55" s="3" t="s">
        <v>42</v>
      </c>
      <c r="B55" s="4">
        <v>195688.58</v>
      </c>
      <c r="C55" s="4"/>
      <c r="D55" s="4"/>
      <c r="E55" s="4"/>
      <c r="F55" s="4"/>
      <c r="G55" s="4"/>
      <c r="H55" s="4">
        <v>122210.03</v>
      </c>
      <c r="I55" s="4"/>
      <c r="J55" s="4"/>
      <c r="K55" s="4"/>
      <c r="L55" s="4"/>
      <c r="M55" s="4"/>
      <c r="N55" s="4">
        <v>27735.11</v>
      </c>
      <c r="O55" s="4"/>
      <c r="P55" s="4"/>
      <c r="Q55" s="4"/>
      <c r="R55" s="4"/>
      <c r="S55" s="4"/>
      <c r="T55" s="4">
        <v>8752.2900000000009</v>
      </c>
      <c r="U55" s="4"/>
      <c r="V55" s="4"/>
      <c r="W55" s="4"/>
      <c r="X55" s="4"/>
      <c r="Y55" s="4"/>
      <c r="Z55" s="4">
        <v>410</v>
      </c>
      <c r="AA55" s="4"/>
      <c r="AB55" s="4"/>
      <c r="AC55" s="4"/>
      <c r="AD55" s="4"/>
      <c r="AE55" s="4"/>
      <c r="AF55" s="4">
        <v>2035</v>
      </c>
      <c r="AG55" s="4"/>
      <c r="AH55" s="4"/>
      <c r="AI55" s="4"/>
      <c r="AJ55" s="4"/>
      <c r="AK55" s="4"/>
      <c r="AL55" s="4">
        <v>1969</v>
      </c>
      <c r="AM55" s="4"/>
      <c r="AN55" s="4"/>
      <c r="AO55" s="4"/>
      <c r="AP55" s="4"/>
      <c r="AQ55" s="4"/>
      <c r="AR55" s="4">
        <v>6859</v>
      </c>
      <c r="AS55" s="4"/>
      <c r="AT55" s="4"/>
      <c r="AU55" s="4"/>
      <c r="AV55" s="4"/>
      <c r="AW55" s="4"/>
      <c r="AX55" s="4">
        <v>1662</v>
      </c>
      <c r="AY55" s="4"/>
      <c r="AZ55" s="4"/>
      <c r="BA55" s="4"/>
      <c r="BB55" s="4"/>
      <c r="BC55" s="4"/>
      <c r="BD55" s="4">
        <v>5197</v>
      </c>
      <c r="BE55" s="4"/>
      <c r="BF55" s="4"/>
      <c r="BG55" s="4"/>
      <c r="BH55" s="4"/>
      <c r="BI55" s="4"/>
      <c r="BJ55" s="4">
        <v>9140</v>
      </c>
      <c r="BK55" s="4"/>
      <c r="BL55" s="4"/>
      <c r="BM55" s="4"/>
      <c r="BN55" s="4"/>
      <c r="BO55" s="4"/>
      <c r="BP55" s="4">
        <v>9125</v>
      </c>
      <c r="BQ55" s="4"/>
      <c r="BR55" s="4"/>
      <c r="BS55" s="4"/>
      <c r="BT55" s="4"/>
      <c r="BU55" s="4"/>
      <c r="BV55" s="14">
        <f t="shared" si="5"/>
        <v>16578.149999999987</v>
      </c>
      <c r="BW55" s="14"/>
      <c r="BX55" s="4"/>
      <c r="BY55" s="4"/>
      <c r="BZ55" s="4"/>
      <c r="CA55" s="4"/>
      <c r="CB55" s="3"/>
      <c r="CD55" s="18"/>
    </row>
    <row r="56" spans="1:82" hidden="1" x14ac:dyDescent="0.25">
      <c r="A56" s="3" t="s">
        <v>43</v>
      </c>
      <c r="B56" s="4">
        <v>235230.49</v>
      </c>
      <c r="C56" s="4"/>
      <c r="D56" s="4"/>
      <c r="E56" s="4"/>
      <c r="F56" s="4"/>
      <c r="G56" s="4"/>
      <c r="H56" s="4">
        <v>172410.49</v>
      </c>
      <c r="I56" s="4"/>
      <c r="J56" s="4"/>
      <c r="K56" s="4"/>
      <c r="L56" s="4"/>
      <c r="M56" s="4"/>
      <c r="N56" s="4">
        <v>8705</v>
      </c>
      <c r="O56" s="4"/>
      <c r="P56" s="4"/>
      <c r="Q56" s="4"/>
      <c r="R56" s="4"/>
      <c r="S56" s="4"/>
      <c r="T56" s="4">
        <v>5340</v>
      </c>
      <c r="U56" s="4"/>
      <c r="V56" s="4"/>
      <c r="W56" s="4"/>
      <c r="X56" s="4"/>
      <c r="Y56" s="4"/>
      <c r="Z56" s="4">
        <v>505</v>
      </c>
      <c r="AA56" s="4"/>
      <c r="AB56" s="4"/>
      <c r="AC56" s="4"/>
      <c r="AD56" s="4"/>
      <c r="AE56" s="4"/>
      <c r="AF56" s="4">
        <v>1535</v>
      </c>
      <c r="AG56" s="4"/>
      <c r="AH56" s="4"/>
      <c r="AI56" s="4"/>
      <c r="AJ56" s="4"/>
      <c r="AK56" s="4"/>
      <c r="AL56" s="4">
        <v>1421</v>
      </c>
      <c r="AM56" s="4"/>
      <c r="AN56" s="4"/>
      <c r="AO56" s="4"/>
      <c r="AP56" s="4"/>
      <c r="AQ56" s="4"/>
      <c r="AR56" s="4">
        <v>17644</v>
      </c>
      <c r="AS56" s="4"/>
      <c r="AT56" s="4"/>
      <c r="AU56" s="4"/>
      <c r="AV56" s="4"/>
      <c r="AW56" s="4"/>
      <c r="AX56" s="4">
        <v>12425</v>
      </c>
      <c r="AY56" s="4"/>
      <c r="AZ56" s="4"/>
      <c r="BA56" s="4"/>
      <c r="BB56" s="4"/>
      <c r="BC56" s="4"/>
      <c r="BD56" s="4">
        <v>5219</v>
      </c>
      <c r="BE56" s="4"/>
      <c r="BF56" s="4"/>
      <c r="BG56" s="4"/>
      <c r="BH56" s="4"/>
      <c r="BI56" s="4"/>
      <c r="BJ56" s="4">
        <v>4660</v>
      </c>
      <c r="BK56" s="4"/>
      <c r="BL56" s="4"/>
      <c r="BM56" s="4"/>
      <c r="BN56" s="4"/>
      <c r="BO56" s="4"/>
      <c r="BP56" s="4">
        <v>4656</v>
      </c>
      <c r="BQ56" s="4"/>
      <c r="BR56" s="4"/>
      <c r="BS56" s="4"/>
      <c r="BT56" s="4"/>
      <c r="BU56" s="4"/>
      <c r="BV56" s="14">
        <f t="shared" si="5"/>
        <v>23010</v>
      </c>
      <c r="BW56" s="14"/>
      <c r="BX56" s="4"/>
      <c r="BY56" s="4"/>
      <c r="BZ56" s="4"/>
      <c r="CA56" s="4"/>
      <c r="CB56" s="3"/>
      <c r="CD56" s="18"/>
    </row>
    <row r="57" spans="1:82" hidden="1" x14ac:dyDescent="0.25">
      <c r="A57" s="3" t="s">
        <v>44</v>
      </c>
      <c r="B57" s="4">
        <v>154249.4</v>
      </c>
      <c r="C57" s="4"/>
      <c r="D57" s="4"/>
      <c r="E57" s="4"/>
      <c r="F57" s="4"/>
      <c r="G57" s="4"/>
      <c r="H57" s="4">
        <v>84179.7</v>
      </c>
      <c r="I57" s="4"/>
      <c r="J57" s="4"/>
      <c r="K57" s="4"/>
      <c r="L57" s="4"/>
      <c r="M57" s="4"/>
      <c r="N57" s="4">
        <v>12708</v>
      </c>
      <c r="O57" s="4"/>
      <c r="P57" s="4"/>
      <c r="Q57" s="4"/>
      <c r="R57" s="4"/>
      <c r="S57" s="4"/>
      <c r="T57" s="4">
        <v>4000</v>
      </c>
      <c r="U57" s="4"/>
      <c r="V57" s="4"/>
      <c r="W57" s="4"/>
      <c r="X57" s="4"/>
      <c r="Y57" s="4"/>
      <c r="Z57" s="4">
        <v>910</v>
      </c>
      <c r="AA57" s="4"/>
      <c r="AB57" s="4"/>
      <c r="AC57" s="4"/>
      <c r="AD57" s="4"/>
      <c r="AE57" s="4"/>
      <c r="AF57" s="4">
        <v>1513</v>
      </c>
      <c r="AG57" s="4"/>
      <c r="AH57" s="4"/>
      <c r="AI57" s="4"/>
      <c r="AJ57" s="4"/>
      <c r="AK57" s="4"/>
      <c r="AL57" s="4">
        <v>293</v>
      </c>
      <c r="AM57" s="4"/>
      <c r="AN57" s="4"/>
      <c r="AO57" s="4"/>
      <c r="AP57" s="4"/>
      <c r="AQ57" s="4"/>
      <c r="AR57" s="4">
        <v>15226.6</v>
      </c>
      <c r="AS57" s="4"/>
      <c r="AT57" s="4"/>
      <c r="AU57" s="4"/>
      <c r="AV57" s="4"/>
      <c r="AW57" s="4"/>
      <c r="AX57" s="4">
        <v>7849.6</v>
      </c>
      <c r="AY57" s="4"/>
      <c r="AZ57" s="4"/>
      <c r="BA57" s="4"/>
      <c r="BB57" s="4"/>
      <c r="BC57" s="4"/>
      <c r="BD57" s="4">
        <v>7377</v>
      </c>
      <c r="BE57" s="4"/>
      <c r="BF57" s="4"/>
      <c r="BG57" s="4"/>
      <c r="BH57" s="4"/>
      <c r="BI57" s="4"/>
      <c r="BJ57" s="4">
        <v>6138</v>
      </c>
      <c r="BK57" s="4"/>
      <c r="BL57" s="4"/>
      <c r="BM57" s="4"/>
      <c r="BN57" s="4"/>
      <c r="BO57" s="4"/>
      <c r="BP57" s="4">
        <v>6138</v>
      </c>
      <c r="BQ57" s="4"/>
      <c r="BR57" s="4"/>
      <c r="BS57" s="4"/>
      <c r="BT57" s="4"/>
      <c r="BU57" s="4"/>
      <c r="BV57" s="14">
        <f t="shared" si="5"/>
        <v>29281.1</v>
      </c>
      <c r="BW57" s="14"/>
      <c r="BX57" s="4"/>
      <c r="BY57" s="4"/>
      <c r="BZ57" s="4"/>
      <c r="CA57" s="4"/>
      <c r="CB57" s="3"/>
      <c r="CD57" s="18"/>
    </row>
    <row r="58" spans="1:82" hidden="1" x14ac:dyDescent="0.25">
      <c r="A58" s="3" t="s">
        <v>45</v>
      </c>
      <c r="B58" s="4">
        <v>598290</v>
      </c>
      <c r="C58" s="4"/>
      <c r="D58" s="4"/>
      <c r="E58" s="4"/>
      <c r="F58" s="4"/>
      <c r="G58" s="4"/>
      <c r="H58" s="4">
        <v>442930</v>
      </c>
      <c r="I58" s="4"/>
      <c r="J58" s="4"/>
      <c r="K58" s="4"/>
      <c r="L58" s="4"/>
      <c r="M58" s="4"/>
      <c r="N58" s="4">
        <v>53000</v>
      </c>
      <c r="O58" s="4"/>
      <c r="P58" s="4"/>
      <c r="Q58" s="4"/>
      <c r="R58" s="4"/>
      <c r="S58" s="4"/>
      <c r="T58" s="4">
        <v>6200</v>
      </c>
      <c r="U58" s="4"/>
      <c r="V58" s="4"/>
      <c r="W58" s="4"/>
      <c r="X58" s="4"/>
      <c r="Y58" s="4"/>
      <c r="Z58" s="4">
        <v>4100</v>
      </c>
      <c r="AA58" s="4"/>
      <c r="AB58" s="4"/>
      <c r="AC58" s="4"/>
      <c r="AD58" s="4"/>
      <c r="AE58" s="4"/>
      <c r="AF58" s="4">
        <v>6300</v>
      </c>
      <c r="AG58" s="4"/>
      <c r="AH58" s="4"/>
      <c r="AI58" s="4"/>
      <c r="AJ58" s="4"/>
      <c r="AK58" s="4"/>
      <c r="AL58" s="4">
        <v>5000</v>
      </c>
      <c r="AM58" s="4"/>
      <c r="AN58" s="4"/>
      <c r="AO58" s="4"/>
      <c r="AP58" s="4"/>
      <c r="AQ58" s="4"/>
      <c r="AR58" s="4">
        <v>11800</v>
      </c>
      <c r="AS58" s="4"/>
      <c r="AT58" s="4"/>
      <c r="AU58" s="4"/>
      <c r="AV58" s="4"/>
      <c r="AW58" s="4"/>
      <c r="AX58" s="4">
        <v>5230</v>
      </c>
      <c r="AY58" s="4"/>
      <c r="AZ58" s="4"/>
      <c r="BA58" s="4"/>
      <c r="BB58" s="4"/>
      <c r="BC58" s="4"/>
      <c r="BD58" s="4">
        <v>6570</v>
      </c>
      <c r="BE58" s="4"/>
      <c r="BF58" s="4"/>
      <c r="BG58" s="4"/>
      <c r="BH58" s="4"/>
      <c r="BI58" s="4"/>
      <c r="BJ58" s="4">
        <v>22000</v>
      </c>
      <c r="BK58" s="4"/>
      <c r="BL58" s="4"/>
      <c r="BM58" s="4"/>
      <c r="BN58" s="4"/>
      <c r="BO58" s="4"/>
      <c r="BP58" s="4">
        <v>21970</v>
      </c>
      <c r="BQ58" s="4"/>
      <c r="BR58" s="4"/>
      <c r="BS58" s="4"/>
      <c r="BT58" s="4"/>
      <c r="BU58" s="4"/>
      <c r="BV58" s="14">
        <f t="shared" si="5"/>
        <v>46960</v>
      </c>
      <c r="BW58" s="14"/>
      <c r="BX58" s="4"/>
      <c r="BY58" s="4"/>
      <c r="BZ58" s="4"/>
      <c r="CA58" s="4"/>
      <c r="CB58" s="3"/>
      <c r="CD58" s="18"/>
    </row>
    <row r="59" spans="1:82" hidden="1" x14ac:dyDescent="0.25">
      <c r="A59" s="3" t="s">
        <v>46</v>
      </c>
      <c r="B59" s="4">
        <v>213849.85</v>
      </c>
      <c r="C59" s="4"/>
      <c r="D59" s="4"/>
      <c r="E59" s="4"/>
      <c r="F59" s="4"/>
      <c r="G59" s="4"/>
      <c r="H59" s="4">
        <v>141060.54999999999</v>
      </c>
      <c r="I59" s="4"/>
      <c r="J59" s="4"/>
      <c r="K59" s="4"/>
      <c r="L59" s="4"/>
      <c r="M59" s="4"/>
      <c r="N59" s="4">
        <v>7751</v>
      </c>
      <c r="O59" s="4"/>
      <c r="P59" s="4"/>
      <c r="Q59" s="4"/>
      <c r="R59" s="4"/>
      <c r="S59" s="4"/>
      <c r="T59" s="4">
        <v>3480</v>
      </c>
      <c r="U59" s="4"/>
      <c r="V59" s="4"/>
      <c r="W59" s="4"/>
      <c r="X59" s="4"/>
      <c r="Y59" s="4"/>
      <c r="Z59" s="4">
        <v>1774</v>
      </c>
      <c r="AA59" s="4"/>
      <c r="AB59" s="4"/>
      <c r="AC59" s="4"/>
      <c r="AD59" s="4"/>
      <c r="AE59" s="4"/>
      <c r="AF59" s="4">
        <v>191</v>
      </c>
      <c r="AG59" s="4"/>
      <c r="AH59" s="4"/>
      <c r="AI59" s="4"/>
      <c r="AJ59" s="4"/>
      <c r="AK59" s="4"/>
      <c r="AL59" s="4">
        <v>17159.3</v>
      </c>
      <c r="AM59" s="4"/>
      <c r="AN59" s="4"/>
      <c r="AO59" s="4"/>
      <c r="AP59" s="4"/>
      <c r="AQ59" s="4"/>
      <c r="AR59" s="4">
        <v>3417</v>
      </c>
      <c r="AS59" s="4"/>
      <c r="AT59" s="4"/>
      <c r="AU59" s="4"/>
      <c r="AV59" s="4"/>
      <c r="AW59" s="4"/>
      <c r="AX59" s="4">
        <v>2673</v>
      </c>
      <c r="AY59" s="4"/>
      <c r="AZ59" s="4"/>
      <c r="BA59" s="4"/>
      <c r="BB59" s="4"/>
      <c r="BC59" s="4"/>
      <c r="BD59" s="4">
        <v>744</v>
      </c>
      <c r="BE59" s="4"/>
      <c r="BF59" s="4"/>
      <c r="BG59" s="4"/>
      <c r="BH59" s="4"/>
      <c r="BI59" s="4"/>
      <c r="BJ59" s="4">
        <v>20628.900000000001</v>
      </c>
      <c r="BK59" s="4"/>
      <c r="BL59" s="4"/>
      <c r="BM59" s="4"/>
      <c r="BN59" s="4"/>
      <c r="BO59" s="4"/>
      <c r="BP59" s="4">
        <v>20482.400000000001</v>
      </c>
      <c r="BQ59" s="4"/>
      <c r="BR59" s="4"/>
      <c r="BS59" s="4"/>
      <c r="BT59" s="4"/>
      <c r="BU59" s="4"/>
      <c r="BV59" s="14">
        <f t="shared" si="5"/>
        <v>18388.100000000013</v>
      </c>
      <c r="BW59" s="14"/>
      <c r="BX59" s="4"/>
      <c r="BY59" s="4"/>
      <c r="BZ59" s="4"/>
      <c r="CA59" s="4"/>
      <c r="CB59" s="3"/>
      <c r="CD59" s="18"/>
    </row>
    <row r="60" spans="1:82" hidden="1" x14ac:dyDescent="0.25">
      <c r="A60" s="3" t="s">
        <v>47</v>
      </c>
      <c r="B60" s="4">
        <v>1014382.49</v>
      </c>
      <c r="C60" s="4"/>
      <c r="D60" s="4"/>
      <c r="E60" s="4"/>
      <c r="F60" s="4"/>
      <c r="G60" s="4"/>
      <c r="H60" s="4">
        <v>487705</v>
      </c>
      <c r="I60" s="4"/>
      <c r="J60" s="4"/>
      <c r="K60" s="4"/>
      <c r="L60" s="4"/>
      <c r="M60" s="4"/>
      <c r="N60" s="4">
        <v>167908</v>
      </c>
      <c r="O60" s="4"/>
      <c r="P60" s="4"/>
      <c r="Q60" s="4"/>
      <c r="R60" s="4"/>
      <c r="S60" s="4"/>
      <c r="T60" s="4">
        <v>40790</v>
      </c>
      <c r="U60" s="4"/>
      <c r="V60" s="4"/>
      <c r="W60" s="4"/>
      <c r="X60" s="4"/>
      <c r="Y60" s="4"/>
      <c r="Z60" s="4">
        <v>4055</v>
      </c>
      <c r="AA60" s="4"/>
      <c r="AB60" s="4"/>
      <c r="AC60" s="4"/>
      <c r="AD60" s="4"/>
      <c r="AE60" s="4"/>
      <c r="AF60" s="4">
        <v>59281</v>
      </c>
      <c r="AG60" s="4"/>
      <c r="AH60" s="4"/>
      <c r="AI60" s="4"/>
      <c r="AJ60" s="4"/>
      <c r="AK60" s="4"/>
      <c r="AL60" s="4">
        <v>19741</v>
      </c>
      <c r="AM60" s="4"/>
      <c r="AN60" s="4"/>
      <c r="AO60" s="4"/>
      <c r="AP60" s="4"/>
      <c r="AQ60" s="4"/>
      <c r="AR60" s="4">
        <v>41010</v>
      </c>
      <c r="AS60" s="4"/>
      <c r="AT60" s="4"/>
      <c r="AU60" s="4"/>
      <c r="AV60" s="4"/>
      <c r="AW60" s="4"/>
      <c r="AX60" s="4">
        <v>13577</v>
      </c>
      <c r="AY60" s="4"/>
      <c r="AZ60" s="4"/>
      <c r="BA60" s="4"/>
      <c r="BB60" s="4"/>
      <c r="BC60" s="4"/>
      <c r="BD60" s="4">
        <v>27433</v>
      </c>
      <c r="BE60" s="4"/>
      <c r="BF60" s="4"/>
      <c r="BG60" s="4"/>
      <c r="BH60" s="4"/>
      <c r="BI60" s="4"/>
      <c r="BJ60" s="4">
        <v>90816</v>
      </c>
      <c r="BK60" s="4"/>
      <c r="BL60" s="4"/>
      <c r="BM60" s="4"/>
      <c r="BN60" s="4"/>
      <c r="BO60" s="4"/>
      <c r="BP60" s="4">
        <v>84606</v>
      </c>
      <c r="BQ60" s="4"/>
      <c r="BR60" s="4"/>
      <c r="BS60" s="4"/>
      <c r="BT60" s="4"/>
      <c r="BU60" s="4"/>
      <c r="BV60" s="14">
        <f t="shared" si="5"/>
        <v>103076.48999999999</v>
      </c>
      <c r="BW60" s="14"/>
      <c r="BX60" s="4"/>
      <c r="BY60" s="4"/>
      <c r="BZ60" s="4"/>
      <c r="CA60" s="4"/>
      <c r="CB60" s="3"/>
      <c r="CD60" s="18"/>
    </row>
    <row r="61" spans="1:82" ht="52.2" hidden="1" customHeight="1" x14ac:dyDescent="0.25">
      <c r="A61" s="3" t="s">
        <v>48</v>
      </c>
      <c r="B61" s="4">
        <v>1174864.5</v>
      </c>
      <c r="C61" s="4"/>
      <c r="D61" s="4"/>
      <c r="E61" s="4"/>
      <c r="F61" s="4"/>
      <c r="G61" s="4"/>
      <c r="H61" s="4">
        <v>513887</v>
      </c>
      <c r="I61" s="4"/>
      <c r="J61" s="4"/>
      <c r="K61" s="4"/>
      <c r="L61" s="4"/>
      <c r="M61" s="4"/>
      <c r="N61" s="4">
        <v>179101</v>
      </c>
      <c r="O61" s="4"/>
      <c r="P61" s="4"/>
      <c r="Q61" s="4"/>
      <c r="R61" s="4"/>
      <c r="S61" s="4"/>
      <c r="T61" s="4">
        <v>27000</v>
      </c>
      <c r="U61" s="4"/>
      <c r="V61" s="4"/>
      <c r="W61" s="4"/>
      <c r="X61" s="4"/>
      <c r="Y61" s="4"/>
      <c r="Z61" s="4">
        <v>3530</v>
      </c>
      <c r="AA61" s="4"/>
      <c r="AB61" s="4"/>
      <c r="AC61" s="4"/>
      <c r="AD61" s="4"/>
      <c r="AE61" s="4"/>
      <c r="AF61" s="4">
        <v>18280</v>
      </c>
      <c r="AG61" s="4"/>
      <c r="AH61" s="4"/>
      <c r="AI61" s="4"/>
      <c r="AJ61" s="4"/>
      <c r="AK61" s="4"/>
      <c r="AL61" s="4">
        <v>65449</v>
      </c>
      <c r="AM61" s="4"/>
      <c r="AN61" s="4"/>
      <c r="AO61" s="4"/>
      <c r="AP61" s="4"/>
      <c r="AQ61" s="4"/>
      <c r="AR61" s="4">
        <v>165043.5</v>
      </c>
      <c r="AS61" s="4"/>
      <c r="AT61" s="4"/>
      <c r="AU61" s="4"/>
      <c r="AV61" s="4"/>
      <c r="AW61" s="4"/>
      <c r="AX61" s="4">
        <v>73213.5</v>
      </c>
      <c r="AY61" s="4"/>
      <c r="AZ61" s="4"/>
      <c r="BA61" s="4"/>
      <c r="BB61" s="4"/>
      <c r="BC61" s="4"/>
      <c r="BD61" s="4">
        <v>91830</v>
      </c>
      <c r="BE61" s="4"/>
      <c r="BF61" s="4"/>
      <c r="BG61" s="4"/>
      <c r="BH61" s="4"/>
      <c r="BI61" s="4"/>
      <c r="BJ61" s="4">
        <v>94051.9</v>
      </c>
      <c r="BK61" s="4"/>
      <c r="BL61" s="4"/>
      <c r="BM61" s="4"/>
      <c r="BN61" s="4"/>
      <c r="BO61" s="4"/>
      <c r="BP61" s="4">
        <v>94040</v>
      </c>
      <c r="BQ61" s="4"/>
      <c r="BR61" s="4"/>
      <c r="BS61" s="4"/>
      <c r="BT61" s="4"/>
      <c r="BU61" s="4"/>
      <c r="BV61" s="14">
        <f t="shared" si="5"/>
        <v>108522.1</v>
      </c>
      <c r="BW61" s="14"/>
      <c r="BX61" s="4"/>
      <c r="BY61" s="4"/>
      <c r="BZ61" s="4"/>
      <c r="CA61" s="4"/>
      <c r="CB61" s="3"/>
      <c r="CD61" s="18"/>
    </row>
    <row r="62" spans="1:82" hidden="1" x14ac:dyDescent="0.25">
      <c r="A62" s="3" t="s">
        <v>49</v>
      </c>
      <c r="B62" s="4">
        <v>787123.4</v>
      </c>
      <c r="C62" s="4"/>
      <c r="D62" s="4"/>
      <c r="E62" s="4"/>
      <c r="F62" s="4"/>
      <c r="G62" s="4"/>
      <c r="H62" s="4">
        <v>439498.4</v>
      </c>
      <c r="I62" s="4"/>
      <c r="J62" s="4"/>
      <c r="K62" s="4"/>
      <c r="L62" s="4"/>
      <c r="M62" s="4"/>
      <c r="N62" s="4">
        <v>78000</v>
      </c>
      <c r="O62" s="4"/>
      <c r="P62" s="4"/>
      <c r="Q62" s="4"/>
      <c r="R62" s="4"/>
      <c r="S62" s="4"/>
      <c r="T62" s="4">
        <v>26000</v>
      </c>
      <c r="U62" s="4"/>
      <c r="V62" s="4"/>
      <c r="W62" s="4"/>
      <c r="X62" s="4"/>
      <c r="Y62" s="4"/>
      <c r="Z62" s="4">
        <v>340</v>
      </c>
      <c r="AA62" s="4"/>
      <c r="AB62" s="4"/>
      <c r="AC62" s="4"/>
      <c r="AD62" s="4"/>
      <c r="AE62" s="4"/>
      <c r="AF62" s="4">
        <v>14018</v>
      </c>
      <c r="AG62" s="4"/>
      <c r="AH62" s="4"/>
      <c r="AI62" s="4"/>
      <c r="AJ62" s="4"/>
      <c r="AK62" s="4"/>
      <c r="AL62" s="4">
        <v>26106</v>
      </c>
      <c r="AM62" s="4"/>
      <c r="AN62" s="4"/>
      <c r="AO62" s="4"/>
      <c r="AP62" s="4"/>
      <c r="AQ62" s="4"/>
      <c r="AR62" s="4">
        <v>40225.199999999997</v>
      </c>
      <c r="AS62" s="4"/>
      <c r="AT62" s="4"/>
      <c r="AU62" s="4"/>
      <c r="AV62" s="4"/>
      <c r="AW62" s="4"/>
      <c r="AX62" s="4">
        <v>24893.5</v>
      </c>
      <c r="AY62" s="4"/>
      <c r="AZ62" s="4"/>
      <c r="BA62" s="4"/>
      <c r="BB62" s="4"/>
      <c r="BC62" s="4"/>
      <c r="BD62" s="4">
        <v>15331.7</v>
      </c>
      <c r="BE62" s="4"/>
      <c r="BF62" s="4"/>
      <c r="BG62" s="4"/>
      <c r="BH62" s="4"/>
      <c r="BI62" s="4"/>
      <c r="BJ62" s="4">
        <v>71655.7</v>
      </c>
      <c r="BK62" s="4"/>
      <c r="BL62" s="4"/>
      <c r="BM62" s="4"/>
      <c r="BN62" s="4"/>
      <c r="BO62" s="4"/>
      <c r="BP62" s="4">
        <v>71385.3</v>
      </c>
      <c r="BQ62" s="4"/>
      <c r="BR62" s="4"/>
      <c r="BS62" s="4"/>
      <c r="BT62" s="4"/>
      <c r="BU62" s="4"/>
      <c r="BV62" s="14">
        <f t="shared" si="5"/>
        <v>91280.099999999991</v>
      </c>
      <c r="BW62" s="14"/>
      <c r="BX62" s="4"/>
      <c r="BY62" s="4"/>
      <c r="BZ62" s="4"/>
      <c r="CA62" s="4"/>
      <c r="CB62" s="3"/>
      <c r="CD62" s="18"/>
    </row>
    <row r="63" spans="1:82" hidden="1" x14ac:dyDescent="0.25">
      <c r="A63" s="3" t="s">
        <v>50</v>
      </c>
      <c r="B63" s="4">
        <v>136267.37</v>
      </c>
      <c r="C63" s="4"/>
      <c r="D63" s="4"/>
      <c r="E63" s="4"/>
      <c r="F63" s="4"/>
      <c r="G63" s="4"/>
      <c r="H63" s="4">
        <v>83171.199999999997</v>
      </c>
      <c r="I63" s="4"/>
      <c r="J63" s="4"/>
      <c r="K63" s="4"/>
      <c r="L63" s="4"/>
      <c r="M63" s="4"/>
      <c r="N63" s="4">
        <v>10000</v>
      </c>
      <c r="O63" s="4"/>
      <c r="P63" s="4"/>
      <c r="Q63" s="4"/>
      <c r="R63" s="4"/>
      <c r="S63" s="4"/>
      <c r="T63" s="4">
        <v>2710</v>
      </c>
      <c r="U63" s="4"/>
      <c r="V63" s="4"/>
      <c r="W63" s="4"/>
      <c r="X63" s="4"/>
      <c r="Y63" s="4"/>
      <c r="Z63" s="4">
        <v>1455</v>
      </c>
      <c r="AA63" s="4"/>
      <c r="AB63" s="4"/>
      <c r="AC63" s="4"/>
      <c r="AD63" s="4"/>
      <c r="AE63" s="4"/>
      <c r="AF63" s="4">
        <v>1100</v>
      </c>
      <c r="AG63" s="4"/>
      <c r="AH63" s="4"/>
      <c r="AI63" s="4"/>
      <c r="AJ63" s="4"/>
      <c r="AK63" s="4"/>
      <c r="AL63" s="4">
        <v>1300</v>
      </c>
      <c r="AM63" s="4"/>
      <c r="AN63" s="4"/>
      <c r="AO63" s="4"/>
      <c r="AP63" s="4"/>
      <c r="AQ63" s="4"/>
      <c r="AR63" s="4">
        <v>6556.28</v>
      </c>
      <c r="AS63" s="4"/>
      <c r="AT63" s="4"/>
      <c r="AU63" s="4"/>
      <c r="AV63" s="4"/>
      <c r="AW63" s="4"/>
      <c r="AX63" s="4">
        <v>1481.98</v>
      </c>
      <c r="AY63" s="4"/>
      <c r="AZ63" s="4"/>
      <c r="BA63" s="4"/>
      <c r="BB63" s="4"/>
      <c r="BC63" s="4"/>
      <c r="BD63" s="4">
        <v>5074.3</v>
      </c>
      <c r="BE63" s="4"/>
      <c r="BF63" s="4"/>
      <c r="BG63" s="4"/>
      <c r="BH63" s="4"/>
      <c r="BI63" s="4"/>
      <c r="BJ63" s="4">
        <v>11973</v>
      </c>
      <c r="BK63" s="4"/>
      <c r="BL63" s="4"/>
      <c r="BM63" s="4"/>
      <c r="BN63" s="4"/>
      <c r="BO63" s="4"/>
      <c r="BP63" s="4">
        <v>11973</v>
      </c>
      <c r="BQ63" s="4"/>
      <c r="BR63" s="4"/>
      <c r="BS63" s="4"/>
      <c r="BT63" s="4"/>
      <c r="BU63" s="4"/>
      <c r="BV63" s="14">
        <f t="shared" si="5"/>
        <v>18001.89</v>
      </c>
      <c r="BW63" s="14"/>
      <c r="BX63" s="4"/>
      <c r="BY63" s="4"/>
      <c r="BZ63" s="4"/>
      <c r="CA63" s="4"/>
      <c r="CB63" s="3"/>
      <c r="CD63" s="18"/>
    </row>
    <row r="64" spans="1:82" hidden="1" x14ac:dyDescent="0.25">
      <c r="A64" s="3" t="s">
        <v>51</v>
      </c>
      <c r="B64" s="4">
        <v>471229.8</v>
      </c>
      <c r="C64" s="4"/>
      <c r="D64" s="4"/>
      <c r="E64" s="4"/>
      <c r="F64" s="4"/>
      <c r="G64" s="4"/>
      <c r="H64" s="4">
        <v>324273.8</v>
      </c>
      <c r="I64" s="4"/>
      <c r="J64" s="4"/>
      <c r="K64" s="4"/>
      <c r="L64" s="4"/>
      <c r="M64" s="4"/>
      <c r="N64" s="4">
        <v>17219</v>
      </c>
      <c r="O64" s="4"/>
      <c r="P64" s="4"/>
      <c r="Q64" s="4"/>
      <c r="R64" s="4"/>
      <c r="S64" s="4"/>
      <c r="T64" s="4">
        <v>4600</v>
      </c>
      <c r="U64" s="4"/>
      <c r="V64" s="4"/>
      <c r="W64" s="4"/>
      <c r="X64" s="4"/>
      <c r="Y64" s="4"/>
      <c r="Z64" s="4">
        <v>4500</v>
      </c>
      <c r="AA64" s="4"/>
      <c r="AB64" s="4"/>
      <c r="AC64" s="4"/>
      <c r="AD64" s="4"/>
      <c r="AE64" s="4"/>
      <c r="AF64" s="4">
        <v>2828</v>
      </c>
      <c r="AG64" s="4"/>
      <c r="AH64" s="4"/>
      <c r="AI64" s="4"/>
      <c r="AJ64" s="4"/>
      <c r="AK64" s="4"/>
      <c r="AL64" s="4">
        <v>15498</v>
      </c>
      <c r="AM64" s="4"/>
      <c r="AN64" s="4"/>
      <c r="AO64" s="4"/>
      <c r="AP64" s="4"/>
      <c r="AQ64" s="4"/>
      <c r="AR64" s="4">
        <v>8483</v>
      </c>
      <c r="AS64" s="4"/>
      <c r="AT64" s="4"/>
      <c r="AU64" s="4"/>
      <c r="AV64" s="4"/>
      <c r="AW64" s="4"/>
      <c r="AX64" s="4">
        <v>3430</v>
      </c>
      <c r="AY64" s="4"/>
      <c r="AZ64" s="4"/>
      <c r="BA64" s="4"/>
      <c r="BB64" s="4"/>
      <c r="BC64" s="4"/>
      <c r="BD64" s="4">
        <v>5053</v>
      </c>
      <c r="BE64" s="4"/>
      <c r="BF64" s="4"/>
      <c r="BG64" s="4"/>
      <c r="BH64" s="4"/>
      <c r="BI64" s="4"/>
      <c r="BJ64" s="4">
        <v>57769</v>
      </c>
      <c r="BK64" s="4"/>
      <c r="BL64" s="4"/>
      <c r="BM64" s="4"/>
      <c r="BN64" s="4"/>
      <c r="BO64" s="4"/>
      <c r="BP64" s="4">
        <v>57709</v>
      </c>
      <c r="BQ64" s="4"/>
      <c r="BR64" s="4"/>
      <c r="BS64" s="4"/>
      <c r="BT64" s="4"/>
      <c r="BU64" s="4"/>
      <c r="BV64" s="14">
        <f t="shared" si="5"/>
        <v>36059</v>
      </c>
      <c r="BW64" s="14"/>
      <c r="BX64" s="4"/>
      <c r="BY64" s="4"/>
      <c r="BZ64" s="4"/>
      <c r="CA64" s="4"/>
      <c r="CB64" s="3"/>
      <c r="CD64" s="18"/>
    </row>
    <row r="65" spans="1:82" hidden="1" x14ac:dyDescent="0.25">
      <c r="A65" s="3" t="s">
        <v>52</v>
      </c>
      <c r="B65" s="4">
        <v>295463.3</v>
      </c>
      <c r="C65" s="4"/>
      <c r="D65" s="4"/>
      <c r="E65" s="4"/>
      <c r="F65" s="4"/>
      <c r="G65" s="4"/>
      <c r="H65" s="4">
        <v>211260</v>
      </c>
      <c r="I65" s="4"/>
      <c r="J65" s="4"/>
      <c r="K65" s="4"/>
      <c r="L65" s="4"/>
      <c r="M65" s="4"/>
      <c r="N65" s="4">
        <v>10620</v>
      </c>
      <c r="O65" s="4"/>
      <c r="P65" s="4"/>
      <c r="Q65" s="4"/>
      <c r="R65" s="4"/>
      <c r="S65" s="4"/>
      <c r="T65" s="4">
        <v>6160</v>
      </c>
      <c r="U65" s="4"/>
      <c r="V65" s="4"/>
      <c r="W65" s="4"/>
      <c r="X65" s="4"/>
      <c r="Y65" s="4"/>
      <c r="Z65" s="4">
        <v>2450</v>
      </c>
      <c r="AA65" s="4"/>
      <c r="AB65" s="4"/>
      <c r="AC65" s="4"/>
      <c r="AD65" s="4"/>
      <c r="AE65" s="4"/>
      <c r="AF65" s="4">
        <v>4018</v>
      </c>
      <c r="AG65" s="4"/>
      <c r="AH65" s="4"/>
      <c r="AI65" s="4"/>
      <c r="AJ65" s="4"/>
      <c r="AK65" s="4"/>
      <c r="AL65" s="4">
        <v>4520</v>
      </c>
      <c r="AM65" s="4"/>
      <c r="AN65" s="4"/>
      <c r="AO65" s="4"/>
      <c r="AP65" s="4"/>
      <c r="AQ65" s="4"/>
      <c r="AR65" s="4">
        <v>18660</v>
      </c>
      <c r="AS65" s="4"/>
      <c r="AT65" s="4"/>
      <c r="AU65" s="4"/>
      <c r="AV65" s="4"/>
      <c r="AW65" s="4"/>
      <c r="AX65" s="4">
        <v>6950</v>
      </c>
      <c r="AY65" s="4"/>
      <c r="AZ65" s="4"/>
      <c r="BA65" s="4"/>
      <c r="BB65" s="4"/>
      <c r="BC65" s="4"/>
      <c r="BD65" s="4">
        <v>11710</v>
      </c>
      <c r="BE65" s="4"/>
      <c r="BF65" s="4"/>
      <c r="BG65" s="4"/>
      <c r="BH65" s="4"/>
      <c r="BI65" s="4"/>
      <c r="BJ65" s="4">
        <v>16961.099999999999</v>
      </c>
      <c r="BK65" s="4"/>
      <c r="BL65" s="4"/>
      <c r="BM65" s="4"/>
      <c r="BN65" s="4"/>
      <c r="BO65" s="4"/>
      <c r="BP65" s="4">
        <v>16961.099999999999</v>
      </c>
      <c r="BQ65" s="4"/>
      <c r="BR65" s="4"/>
      <c r="BS65" s="4"/>
      <c r="BT65" s="4"/>
      <c r="BU65" s="4"/>
      <c r="BV65" s="14">
        <f t="shared" si="5"/>
        <v>20814.19999999999</v>
      </c>
      <c r="BW65" s="14"/>
      <c r="BX65" s="4"/>
      <c r="BY65" s="4"/>
      <c r="BZ65" s="4"/>
      <c r="CA65" s="4"/>
      <c r="CB65" s="3"/>
      <c r="CD65" s="18"/>
    </row>
    <row r="66" spans="1:82" hidden="1" x14ac:dyDescent="0.25">
      <c r="A66" s="3" t="s">
        <v>53</v>
      </c>
      <c r="B66" s="4">
        <v>541766.9</v>
      </c>
      <c r="C66" s="4"/>
      <c r="D66" s="4"/>
      <c r="E66" s="4"/>
      <c r="F66" s="4"/>
      <c r="G66" s="4"/>
      <c r="H66" s="4">
        <v>334887</v>
      </c>
      <c r="I66" s="4"/>
      <c r="J66" s="4"/>
      <c r="K66" s="4"/>
      <c r="L66" s="4"/>
      <c r="M66" s="4"/>
      <c r="N66" s="4">
        <v>48566.9</v>
      </c>
      <c r="O66" s="4"/>
      <c r="P66" s="4"/>
      <c r="Q66" s="4"/>
      <c r="R66" s="4"/>
      <c r="S66" s="4"/>
      <c r="T66" s="4">
        <v>10800</v>
      </c>
      <c r="U66" s="4"/>
      <c r="V66" s="4"/>
      <c r="W66" s="4"/>
      <c r="X66" s="4"/>
      <c r="Y66" s="4"/>
      <c r="Z66" s="4">
        <v>1376.2</v>
      </c>
      <c r="AA66" s="4"/>
      <c r="AB66" s="4"/>
      <c r="AC66" s="4"/>
      <c r="AD66" s="4"/>
      <c r="AE66" s="4"/>
      <c r="AF66" s="4">
        <v>14392</v>
      </c>
      <c r="AG66" s="4"/>
      <c r="AH66" s="4"/>
      <c r="AI66" s="4"/>
      <c r="AJ66" s="4"/>
      <c r="AK66" s="4"/>
      <c r="AL66" s="4">
        <v>15746</v>
      </c>
      <c r="AM66" s="4"/>
      <c r="AN66" s="4"/>
      <c r="AO66" s="4"/>
      <c r="AP66" s="4"/>
      <c r="AQ66" s="4"/>
      <c r="AR66" s="4">
        <v>43240.2</v>
      </c>
      <c r="AS66" s="4"/>
      <c r="AT66" s="4"/>
      <c r="AU66" s="4"/>
      <c r="AV66" s="4"/>
      <c r="AW66" s="4"/>
      <c r="AX66" s="4">
        <v>14053.2</v>
      </c>
      <c r="AY66" s="4"/>
      <c r="AZ66" s="4"/>
      <c r="BA66" s="4"/>
      <c r="BB66" s="4"/>
      <c r="BC66" s="4"/>
      <c r="BD66" s="4">
        <v>29187</v>
      </c>
      <c r="BE66" s="4"/>
      <c r="BF66" s="4"/>
      <c r="BG66" s="4"/>
      <c r="BH66" s="4"/>
      <c r="BI66" s="4"/>
      <c r="BJ66" s="4">
        <v>26593</v>
      </c>
      <c r="BK66" s="4"/>
      <c r="BL66" s="4"/>
      <c r="BM66" s="4"/>
      <c r="BN66" s="4"/>
      <c r="BO66" s="4"/>
      <c r="BP66" s="4">
        <v>25659.599999999999</v>
      </c>
      <c r="BQ66" s="4"/>
      <c r="BR66" s="4"/>
      <c r="BS66" s="4"/>
      <c r="BT66" s="4"/>
      <c r="BU66" s="4"/>
      <c r="BV66" s="14">
        <f t="shared" si="5"/>
        <v>46165.60000000002</v>
      </c>
      <c r="BW66" s="14"/>
      <c r="BX66" s="4"/>
      <c r="BY66" s="4"/>
      <c r="BZ66" s="4"/>
      <c r="CA66" s="4"/>
      <c r="CB66" s="3"/>
      <c r="CD66" s="18"/>
    </row>
    <row r="67" spans="1:82" hidden="1" x14ac:dyDescent="0.25">
      <c r="A67" s="3" t="s">
        <v>54</v>
      </c>
      <c r="B67" s="4">
        <v>200939</v>
      </c>
      <c r="C67" s="4"/>
      <c r="D67" s="4"/>
      <c r="E67" s="4"/>
      <c r="F67" s="4"/>
      <c r="G67" s="4"/>
      <c r="H67" s="4">
        <v>146930</v>
      </c>
      <c r="I67" s="4"/>
      <c r="J67" s="4"/>
      <c r="K67" s="4"/>
      <c r="L67" s="4"/>
      <c r="M67" s="4"/>
      <c r="N67" s="4">
        <v>6530</v>
      </c>
      <c r="O67" s="4"/>
      <c r="P67" s="4"/>
      <c r="Q67" s="4"/>
      <c r="R67" s="4"/>
      <c r="S67" s="4"/>
      <c r="T67" s="4">
        <v>3560</v>
      </c>
      <c r="U67" s="4"/>
      <c r="V67" s="4"/>
      <c r="W67" s="4"/>
      <c r="X67" s="4"/>
      <c r="Y67" s="4"/>
      <c r="Z67" s="4">
        <v>1150</v>
      </c>
      <c r="AA67" s="4"/>
      <c r="AB67" s="4"/>
      <c r="AC67" s="4"/>
      <c r="AD67" s="4"/>
      <c r="AE67" s="4"/>
      <c r="AF67" s="4">
        <v>2305</v>
      </c>
      <c r="AG67" s="4"/>
      <c r="AH67" s="4"/>
      <c r="AI67" s="4"/>
      <c r="AJ67" s="4"/>
      <c r="AK67" s="4"/>
      <c r="AL67" s="4">
        <v>3200</v>
      </c>
      <c r="AM67" s="4"/>
      <c r="AN67" s="4"/>
      <c r="AO67" s="4"/>
      <c r="AP67" s="4"/>
      <c r="AQ67" s="4"/>
      <c r="AR67" s="4">
        <v>14215</v>
      </c>
      <c r="AS67" s="4"/>
      <c r="AT67" s="4"/>
      <c r="AU67" s="4"/>
      <c r="AV67" s="4"/>
      <c r="AW67" s="4"/>
      <c r="AX67" s="4">
        <v>5960</v>
      </c>
      <c r="AY67" s="4"/>
      <c r="AZ67" s="4"/>
      <c r="BA67" s="4"/>
      <c r="BB67" s="4"/>
      <c r="BC67" s="4"/>
      <c r="BD67" s="4">
        <v>8255</v>
      </c>
      <c r="BE67" s="4"/>
      <c r="BF67" s="4"/>
      <c r="BG67" s="4"/>
      <c r="BH67" s="4"/>
      <c r="BI67" s="4"/>
      <c r="BJ67" s="4">
        <v>6480</v>
      </c>
      <c r="BK67" s="4"/>
      <c r="BL67" s="4"/>
      <c r="BM67" s="4"/>
      <c r="BN67" s="4"/>
      <c r="BO67" s="4"/>
      <c r="BP67" s="4">
        <v>6476</v>
      </c>
      <c r="BQ67" s="4"/>
      <c r="BR67" s="4"/>
      <c r="BS67" s="4"/>
      <c r="BT67" s="4"/>
      <c r="BU67" s="4"/>
      <c r="BV67" s="14">
        <f t="shared" si="5"/>
        <v>16569</v>
      </c>
      <c r="BW67" s="14"/>
      <c r="BX67" s="4"/>
      <c r="BY67" s="4"/>
      <c r="BZ67" s="4"/>
      <c r="CA67" s="4"/>
      <c r="CB67" s="3"/>
      <c r="CD67" s="18"/>
    </row>
    <row r="68" spans="1:82" hidden="1" x14ac:dyDescent="0.25">
      <c r="A68" s="3" t="s">
        <v>55</v>
      </c>
      <c r="B68" s="4">
        <v>441575.97</v>
      </c>
      <c r="C68" s="4"/>
      <c r="D68" s="4"/>
      <c r="E68" s="4"/>
      <c r="F68" s="4"/>
      <c r="G68" s="4"/>
      <c r="H68" s="4">
        <v>275584.96999999997</v>
      </c>
      <c r="I68" s="4"/>
      <c r="J68" s="4"/>
      <c r="K68" s="4"/>
      <c r="L68" s="4"/>
      <c r="M68" s="4"/>
      <c r="N68" s="4">
        <v>37042</v>
      </c>
      <c r="O68" s="4"/>
      <c r="P68" s="4"/>
      <c r="Q68" s="4"/>
      <c r="R68" s="4"/>
      <c r="S68" s="4"/>
      <c r="T68" s="4">
        <v>9500</v>
      </c>
      <c r="U68" s="4"/>
      <c r="V68" s="4"/>
      <c r="W68" s="4"/>
      <c r="X68" s="4"/>
      <c r="Y68" s="4"/>
      <c r="Z68" s="4">
        <v>1700</v>
      </c>
      <c r="AA68" s="4"/>
      <c r="AB68" s="4"/>
      <c r="AC68" s="4"/>
      <c r="AD68" s="4"/>
      <c r="AE68" s="4"/>
      <c r="AF68" s="4">
        <v>5775</v>
      </c>
      <c r="AG68" s="4"/>
      <c r="AH68" s="4"/>
      <c r="AI68" s="4"/>
      <c r="AJ68" s="4"/>
      <c r="AK68" s="4"/>
      <c r="AL68" s="4">
        <v>9147</v>
      </c>
      <c r="AM68" s="4"/>
      <c r="AN68" s="4"/>
      <c r="AO68" s="4"/>
      <c r="AP68" s="4"/>
      <c r="AQ68" s="4"/>
      <c r="AR68" s="4">
        <v>30334</v>
      </c>
      <c r="AS68" s="4"/>
      <c r="AT68" s="4"/>
      <c r="AU68" s="4"/>
      <c r="AV68" s="4"/>
      <c r="AW68" s="4"/>
      <c r="AX68" s="4">
        <v>17639</v>
      </c>
      <c r="AY68" s="4"/>
      <c r="AZ68" s="4"/>
      <c r="BA68" s="4"/>
      <c r="BB68" s="4"/>
      <c r="BC68" s="4"/>
      <c r="BD68" s="4">
        <v>12695</v>
      </c>
      <c r="BE68" s="4"/>
      <c r="BF68" s="4"/>
      <c r="BG68" s="4"/>
      <c r="BH68" s="4"/>
      <c r="BI68" s="4"/>
      <c r="BJ68" s="4">
        <v>37114</v>
      </c>
      <c r="BK68" s="4"/>
      <c r="BL68" s="4"/>
      <c r="BM68" s="4"/>
      <c r="BN68" s="4"/>
      <c r="BO68" s="4"/>
      <c r="BP68" s="4">
        <v>30919</v>
      </c>
      <c r="BQ68" s="4"/>
      <c r="BR68" s="4"/>
      <c r="BS68" s="4"/>
      <c r="BT68" s="4"/>
      <c r="BU68" s="4"/>
      <c r="BV68" s="14">
        <f t="shared" si="5"/>
        <v>35379</v>
      </c>
      <c r="BW68" s="14"/>
      <c r="BX68" s="4"/>
      <c r="BY68" s="4"/>
      <c r="BZ68" s="4"/>
      <c r="CA68" s="4"/>
      <c r="CB68" s="3"/>
      <c r="CD68" s="18"/>
    </row>
    <row r="69" spans="1:82" s="12" customFormat="1" hidden="1" x14ac:dyDescent="0.25">
      <c r="A69" s="10" t="s">
        <v>56</v>
      </c>
      <c r="B69" s="11">
        <f>SUM(B70:B78)</f>
        <v>20422387.300000001</v>
      </c>
      <c r="C69" s="11"/>
      <c r="D69" s="11">
        <f>SUM(D70:D78)</f>
        <v>0</v>
      </c>
      <c r="E69" s="11">
        <f>SUM(E70:E78)</f>
        <v>0</v>
      </c>
      <c r="F69" s="11"/>
      <c r="G69" s="11"/>
      <c r="H69" s="11">
        <f t="shared" ref="H69:K69" si="6">SUM(H70:H78)</f>
        <v>8899266.4000000004</v>
      </c>
      <c r="I69" s="11"/>
      <c r="J69" s="11">
        <f t="shared" si="6"/>
        <v>0</v>
      </c>
      <c r="K69" s="11">
        <f t="shared" si="6"/>
        <v>0</v>
      </c>
      <c r="L69" s="11"/>
      <c r="M69" s="11"/>
      <c r="N69" s="11">
        <f t="shared" ref="N69" si="7">SUM(N70:N78)</f>
        <v>2850866.2</v>
      </c>
      <c r="O69" s="11"/>
      <c r="P69" s="11">
        <f t="shared" ref="P69" si="8">SUM(P70:P78)</f>
        <v>0</v>
      </c>
      <c r="Q69" s="11">
        <f t="shared" ref="Q69" si="9">SUM(Q70:Q78)</f>
        <v>0</v>
      </c>
      <c r="R69" s="11"/>
      <c r="S69" s="11"/>
      <c r="T69" s="11">
        <f t="shared" ref="T69" si="10">SUM(T70:T78)</f>
        <v>1042954.2</v>
      </c>
      <c r="U69" s="11"/>
      <c r="V69" s="11">
        <f t="shared" ref="V69" si="11">SUM(V70:V78)</f>
        <v>0</v>
      </c>
      <c r="W69" s="11">
        <f t="shared" ref="W69" si="12">SUM(W70:W78)</f>
        <v>0</v>
      </c>
      <c r="X69" s="11"/>
      <c r="Y69" s="11"/>
      <c r="Z69" s="11">
        <f t="shared" ref="Z69" si="13">SUM(Z70:Z78)</f>
        <v>3513</v>
      </c>
      <c r="AA69" s="11"/>
      <c r="AB69" s="11">
        <f t="shared" ref="AB69" si="14">SUM(AB70:AB78)</f>
        <v>0</v>
      </c>
      <c r="AC69" s="11">
        <f t="shared" ref="AC69" si="15">SUM(AC70:AC78)</f>
        <v>0</v>
      </c>
      <c r="AD69" s="11"/>
      <c r="AE69" s="11"/>
      <c r="AF69" s="11">
        <f t="shared" ref="AF69" si="16">SUM(AF70:AF78)</f>
        <v>899074</v>
      </c>
      <c r="AG69" s="11"/>
      <c r="AH69" s="11">
        <f t="shared" ref="AH69" si="17">SUM(AH70:AH78)</f>
        <v>0</v>
      </c>
      <c r="AI69" s="11">
        <f t="shared" ref="AI69" si="18">SUM(AI70:AI78)</f>
        <v>0</v>
      </c>
      <c r="AJ69" s="11"/>
      <c r="AK69" s="11"/>
      <c r="AL69" s="11">
        <f t="shared" ref="AL69" si="19">SUM(AL70:AL78)</f>
        <v>417311</v>
      </c>
      <c r="AM69" s="11"/>
      <c r="AN69" s="11">
        <f t="shared" ref="AN69" si="20">SUM(AN70:AN78)</f>
        <v>0</v>
      </c>
      <c r="AO69" s="11">
        <f t="shared" ref="AO69" si="21">SUM(AO70:AO78)</f>
        <v>0</v>
      </c>
      <c r="AP69" s="11"/>
      <c r="AQ69" s="11"/>
      <c r="AR69" s="11">
        <f t="shared" ref="AR69" si="22">SUM(AR70:AR78)</f>
        <v>1066602</v>
      </c>
      <c r="AS69" s="11"/>
      <c r="AT69" s="11">
        <f t="shared" ref="AT69" si="23">SUM(AT70:AT78)</f>
        <v>0</v>
      </c>
      <c r="AU69" s="11">
        <f t="shared" ref="AU69" si="24">SUM(AU70:AU78)</f>
        <v>0</v>
      </c>
      <c r="AV69" s="11"/>
      <c r="AW69" s="11"/>
      <c r="AX69" s="11">
        <f t="shared" ref="AX69" si="25">SUM(AX70:AX78)</f>
        <v>841039</v>
      </c>
      <c r="AY69" s="11"/>
      <c r="AZ69" s="11">
        <f t="shared" ref="AZ69" si="26">SUM(AZ70:AZ78)</f>
        <v>0</v>
      </c>
      <c r="BA69" s="11">
        <f t="shared" ref="BA69" si="27">SUM(BA70:BA78)</f>
        <v>0</v>
      </c>
      <c r="BB69" s="11"/>
      <c r="BC69" s="11"/>
      <c r="BD69" s="11">
        <f t="shared" ref="BD69" si="28">SUM(BD70:BD78)</f>
        <v>225563</v>
      </c>
      <c r="BE69" s="11"/>
      <c r="BF69" s="11">
        <f t="shared" ref="BF69" si="29">SUM(BF70:BF78)</f>
        <v>0</v>
      </c>
      <c r="BG69" s="11">
        <f t="shared" ref="BG69" si="30">SUM(BG70:BG78)</f>
        <v>0</v>
      </c>
      <c r="BH69" s="11"/>
      <c r="BI69" s="11"/>
      <c r="BJ69" s="11">
        <f t="shared" ref="BJ69" si="31">SUM(BJ70:BJ78)</f>
        <v>3077697.7</v>
      </c>
      <c r="BK69" s="11"/>
      <c r="BL69" s="11">
        <f t="shared" ref="BL69" si="32">SUM(BL70:BL78)</f>
        <v>0</v>
      </c>
      <c r="BM69" s="11">
        <f t="shared" ref="BM69" si="33">SUM(BM70:BM78)</f>
        <v>0</v>
      </c>
      <c r="BN69" s="11"/>
      <c r="BO69" s="11"/>
      <c r="BP69" s="11">
        <f t="shared" ref="BP69" si="34">SUM(BP70:BP78)</f>
        <v>2874250.7</v>
      </c>
      <c r="BQ69" s="11"/>
      <c r="BR69" s="11">
        <f t="shared" ref="BR69" si="35">SUM(BR70:BR78)</f>
        <v>0</v>
      </c>
      <c r="BS69" s="11">
        <f t="shared" ref="BS69" si="36">SUM(BS70:BS78)</f>
        <v>0</v>
      </c>
      <c r="BT69" s="11"/>
      <c r="BU69" s="11"/>
      <c r="BV69" s="11">
        <f t="shared" ref="BV69" si="37">SUM(BV70:BV78)</f>
        <v>2165102.7999999993</v>
      </c>
      <c r="BW69" s="11"/>
      <c r="BX69" s="11">
        <f t="shared" ref="BX69" si="38">SUM(BX70:BX78)</f>
        <v>0</v>
      </c>
      <c r="BY69" s="11">
        <f t="shared" ref="BY69" si="39">SUM(BY70:BY78)</f>
        <v>0</v>
      </c>
      <c r="BZ69" s="11"/>
      <c r="CA69" s="11"/>
      <c r="CB69" s="10"/>
      <c r="CD69" s="17"/>
    </row>
    <row r="70" spans="1:82" hidden="1" x14ac:dyDescent="0.25">
      <c r="A70" s="3" t="s">
        <v>57</v>
      </c>
      <c r="B70" s="4">
        <v>88119.6</v>
      </c>
      <c r="C70" s="4"/>
      <c r="D70" s="4"/>
      <c r="E70" s="4"/>
      <c r="F70" s="4"/>
      <c r="G70" s="4"/>
      <c r="H70" s="4">
        <v>58716</v>
      </c>
      <c r="I70" s="4"/>
      <c r="J70" s="4"/>
      <c r="K70" s="4"/>
      <c r="L70" s="4"/>
      <c r="M70" s="4"/>
      <c r="N70" s="4">
        <v>3650</v>
      </c>
      <c r="O70" s="4"/>
      <c r="P70" s="4"/>
      <c r="Q70" s="4"/>
      <c r="R70" s="4"/>
      <c r="S70" s="4"/>
      <c r="T70" s="4">
        <v>2965.6</v>
      </c>
      <c r="U70" s="4"/>
      <c r="V70" s="4"/>
      <c r="W70" s="4"/>
      <c r="X70" s="4"/>
      <c r="Y70" s="4"/>
      <c r="Z70" s="4">
        <v>60</v>
      </c>
      <c r="AA70" s="4"/>
      <c r="AB70" s="4"/>
      <c r="AC70" s="4"/>
      <c r="AD70" s="4"/>
      <c r="AE70" s="4"/>
      <c r="AF70" s="4">
        <v>2021</v>
      </c>
      <c r="AG70" s="4"/>
      <c r="AH70" s="4"/>
      <c r="AI70" s="4"/>
      <c r="AJ70" s="4"/>
      <c r="AK70" s="4"/>
      <c r="AL70" s="4">
        <v>244</v>
      </c>
      <c r="AM70" s="4"/>
      <c r="AN70" s="4"/>
      <c r="AO70" s="4"/>
      <c r="AP70" s="4"/>
      <c r="AQ70" s="4"/>
      <c r="AR70" s="4">
        <v>5167</v>
      </c>
      <c r="AS70" s="4"/>
      <c r="AT70" s="4"/>
      <c r="AU70" s="4"/>
      <c r="AV70" s="4"/>
      <c r="AW70" s="4"/>
      <c r="AX70" s="4">
        <v>4723</v>
      </c>
      <c r="AY70" s="4"/>
      <c r="AZ70" s="4"/>
      <c r="BA70" s="4"/>
      <c r="BB70" s="4"/>
      <c r="BC70" s="4"/>
      <c r="BD70" s="4">
        <v>444</v>
      </c>
      <c r="BE70" s="4"/>
      <c r="BF70" s="4"/>
      <c r="BG70" s="4"/>
      <c r="BH70" s="4"/>
      <c r="BI70" s="4"/>
      <c r="BJ70" s="4">
        <v>10228</v>
      </c>
      <c r="BK70" s="4"/>
      <c r="BL70" s="4"/>
      <c r="BM70" s="4"/>
      <c r="BN70" s="4"/>
      <c r="BO70" s="4"/>
      <c r="BP70" s="4">
        <v>9990</v>
      </c>
      <c r="BQ70" s="4"/>
      <c r="BR70" s="4"/>
      <c r="BS70" s="4"/>
      <c r="BT70" s="4"/>
      <c r="BU70" s="4"/>
      <c r="BV70" s="14">
        <f t="shared" ref="BV70:BV78" si="40">B70-H70-N70-T70-Z70-AF70-AL70-AR70-BJ70</f>
        <v>5068.0000000000073</v>
      </c>
      <c r="BW70" s="14"/>
      <c r="BX70" s="4"/>
      <c r="BY70" s="4"/>
      <c r="BZ70" s="4"/>
      <c r="CA70" s="4"/>
      <c r="CB70" s="3"/>
      <c r="CD70" s="18"/>
    </row>
    <row r="71" spans="1:82" hidden="1" x14ac:dyDescent="0.25">
      <c r="A71" s="3" t="s">
        <v>58</v>
      </c>
      <c r="B71" s="4">
        <v>466008</v>
      </c>
      <c r="C71" s="4"/>
      <c r="D71" s="4"/>
      <c r="E71" s="4"/>
      <c r="F71" s="4"/>
      <c r="G71" s="4"/>
      <c r="H71" s="4">
        <v>266428</v>
      </c>
      <c r="I71" s="4"/>
      <c r="J71" s="4"/>
      <c r="K71" s="4"/>
      <c r="L71" s="4"/>
      <c r="M71" s="4"/>
      <c r="N71" s="4">
        <v>33000</v>
      </c>
      <c r="O71" s="4"/>
      <c r="P71" s="4"/>
      <c r="Q71" s="4"/>
      <c r="R71" s="4"/>
      <c r="S71" s="4"/>
      <c r="T71" s="4">
        <v>16800</v>
      </c>
      <c r="U71" s="4"/>
      <c r="V71" s="4"/>
      <c r="W71" s="4"/>
      <c r="X71" s="4"/>
      <c r="Y71" s="4"/>
      <c r="Z71" s="4">
        <v>15</v>
      </c>
      <c r="AA71" s="4"/>
      <c r="AB71" s="4"/>
      <c r="AC71" s="4"/>
      <c r="AD71" s="4"/>
      <c r="AE71" s="4"/>
      <c r="AF71" s="4">
        <v>18000</v>
      </c>
      <c r="AG71" s="4"/>
      <c r="AH71" s="4"/>
      <c r="AI71" s="4"/>
      <c r="AJ71" s="4"/>
      <c r="AK71" s="4"/>
      <c r="AL71" s="4">
        <v>2183</v>
      </c>
      <c r="AM71" s="4"/>
      <c r="AN71" s="4"/>
      <c r="AO71" s="4"/>
      <c r="AP71" s="4"/>
      <c r="AQ71" s="4"/>
      <c r="AR71" s="4">
        <v>23980</v>
      </c>
      <c r="AS71" s="4"/>
      <c r="AT71" s="4"/>
      <c r="AU71" s="4"/>
      <c r="AV71" s="4"/>
      <c r="AW71" s="4"/>
      <c r="AX71" s="4">
        <v>21630</v>
      </c>
      <c r="AY71" s="4"/>
      <c r="AZ71" s="4"/>
      <c r="BA71" s="4"/>
      <c r="BB71" s="4"/>
      <c r="BC71" s="4"/>
      <c r="BD71" s="4">
        <v>2350</v>
      </c>
      <c r="BE71" s="4"/>
      <c r="BF71" s="4"/>
      <c r="BG71" s="4"/>
      <c r="BH71" s="4"/>
      <c r="BI71" s="4"/>
      <c r="BJ71" s="4">
        <v>50250</v>
      </c>
      <c r="BK71" s="4"/>
      <c r="BL71" s="4"/>
      <c r="BM71" s="4"/>
      <c r="BN71" s="4"/>
      <c r="BO71" s="4"/>
      <c r="BP71" s="4">
        <v>49500</v>
      </c>
      <c r="BQ71" s="4"/>
      <c r="BR71" s="4"/>
      <c r="BS71" s="4"/>
      <c r="BT71" s="4"/>
      <c r="BU71" s="4"/>
      <c r="BV71" s="14">
        <f t="shared" si="40"/>
        <v>55352</v>
      </c>
      <c r="BW71" s="14"/>
      <c r="BX71" s="4"/>
      <c r="BY71" s="4"/>
      <c r="BZ71" s="4"/>
      <c r="CA71" s="4"/>
      <c r="CB71" s="3"/>
      <c r="CD71" s="18"/>
    </row>
    <row r="72" spans="1:82" hidden="1" x14ac:dyDescent="0.25">
      <c r="A72" s="3" t="s">
        <v>59</v>
      </c>
      <c r="B72" s="4">
        <v>191127</v>
      </c>
      <c r="C72" s="4"/>
      <c r="D72" s="4"/>
      <c r="E72" s="4"/>
      <c r="F72" s="4"/>
      <c r="G72" s="4"/>
      <c r="H72" s="4">
        <v>142480</v>
      </c>
      <c r="I72" s="4"/>
      <c r="J72" s="4"/>
      <c r="K72" s="4"/>
      <c r="L72" s="4"/>
      <c r="M72" s="4"/>
      <c r="N72" s="4">
        <v>4500</v>
      </c>
      <c r="O72" s="4"/>
      <c r="P72" s="4"/>
      <c r="Q72" s="4"/>
      <c r="R72" s="4"/>
      <c r="S72" s="4"/>
      <c r="T72" s="4">
        <v>2650</v>
      </c>
      <c r="U72" s="4"/>
      <c r="V72" s="4"/>
      <c r="W72" s="4"/>
      <c r="X72" s="4"/>
      <c r="Y72" s="4"/>
      <c r="Z72" s="4">
        <v>0</v>
      </c>
      <c r="AA72" s="4"/>
      <c r="AB72" s="4"/>
      <c r="AC72" s="4"/>
      <c r="AD72" s="4"/>
      <c r="AE72" s="4"/>
      <c r="AF72" s="4">
        <v>1350</v>
      </c>
      <c r="AG72" s="4"/>
      <c r="AH72" s="4"/>
      <c r="AI72" s="4"/>
      <c r="AJ72" s="4"/>
      <c r="AK72" s="4"/>
      <c r="AL72" s="4">
        <v>831</v>
      </c>
      <c r="AM72" s="4"/>
      <c r="AN72" s="4"/>
      <c r="AO72" s="4"/>
      <c r="AP72" s="4"/>
      <c r="AQ72" s="4"/>
      <c r="AR72" s="4">
        <v>6869</v>
      </c>
      <c r="AS72" s="4"/>
      <c r="AT72" s="4"/>
      <c r="AU72" s="4"/>
      <c r="AV72" s="4"/>
      <c r="AW72" s="4"/>
      <c r="AX72" s="4">
        <v>6650</v>
      </c>
      <c r="AY72" s="4"/>
      <c r="AZ72" s="4"/>
      <c r="BA72" s="4"/>
      <c r="BB72" s="4"/>
      <c r="BC72" s="4"/>
      <c r="BD72" s="4">
        <v>219</v>
      </c>
      <c r="BE72" s="4"/>
      <c r="BF72" s="4"/>
      <c r="BG72" s="4"/>
      <c r="BH72" s="4"/>
      <c r="BI72" s="4"/>
      <c r="BJ72" s="4">
        <v>25289</v>
      </c>
      <c r="BK72" s="4"/>
      <c r="BL72" s="4"/>
      <c r="BM72" s="4"/>
      <c r="BN72" s="4"/>
      <c r="BO72" s="4"/>
      <c r="BP72" s="4">
        <v>17600</v>
      </c>
      <c r="BQ72" s="4"/>
      <c r="BR72" s="4"/>
      <c r="BS72" s="4"/>
      <c r="BT72" s="4"/>
      <c r="BU72" s="4"/>
      <c r="BV72" s="14">
        <f t="shared" si="40"/>
        <v>7158</v>
      </c>
      <c r="BW72" s="14"/>
      <c r="BX72" s="4"/>
      <c r="BY72" s="4"/>
      <c r="BZ72" s="4"/>
      <c r="CA72" s="4"/>
      <c r="CB72" s="3"/>
      <c r="CD72" s="18"/>
    </row>
    <row r="73" spans="1:82" hidden="1" x14ac:dyDescent="0.25">
      <c r="A73" s="3" t="s">
        <v>60</v>
      </c>
      <c r="B73" s="4">
        <v>963164.6</v>
      </c>
      <c r="C73" s="4"/>
      <c r="D73" s="4"/>
      <c r="E73" s="4"/>
      <c r="F73" s="4"/>
      <c r="G73" s="4"/>
      <c r="H73" s="4">
        <v>421600</v>
      </c>
      <c r="I73" s="4"/>
      <c r="J73" s="4"/>
      <c r="K73" s="4"/>
      <c r="L73" s="4"/>
      <c r="M73" s="4"/>
      <c r="N73" s="4">
        <v>114110</v>
      </c>
      <c r="O73" s="4"/>
      <c r="P73" s="4"/>
      <c r="Q73" s="4"/>
      <c r="R73" s="4"/>
      <c r="S73" s="4"/>
      <c r="T73" s="4">
        <v>55540.6</v>
      </c>
      <c r="U73" s="4"/>
      <c r="V73" s="4"/>
      <c r="W73" s="4"/>
      <c r="X73" s="4"/>
      <c r="Y73" s="4"/>
      <c r="Z73" s="4">
        <v>280</v>
      </c>
      <c r="AA73" s="4"/>
      <c r="AB73" s="4"/>
      <c r="AC73" s="4"/>
      <c r="AD73" s="4"/>
      <c r="AE73" s="4"/>
      <c r="AF73" s="4">
        <v>47500</v>
      </c>
      <c r="AG73" s="4"/>
      <c r="AH73" s="4"/>
      <c r="AI73" s="4"/>
      <c r="AJ73" s="4"/>
      <c r="AK73" s="4"/>
      <c r="AL73" s="4">
        <v>12578</v>
      </c>
      <c r="AM73" s="4"/>
      <c r="AN73" s="4"/>
      <c r="AO73" s="4"/>
      <c r="AP73" s="4"/>
      <c r="AQ73" s="4"/>
      <c r="AR73" s="4">
        <v>36063</v>
      </c>
      <c r="AS73" s="4"/>
      <c r="AT73" s="4"/>
      <c r="AU73" s="4"/>
      <c r="AV73" s="4"/>
      <c r="AW73" s="4"/>
      <c r="AX73" s="4">
        <v>24063</v>
      </c>
      <c r="AY73" s="4"/>
      <c r="AZ73" s="4"/>
      <c r="BA73" s="4"/>
      <c r="BB73" s="4"/>
      <c r="BC73" s="4"/>
      <c r="BD73" s="4">
        <v>12000</v>
      </c>
      <c r="BE73" s="4"/>
      <c r="BF73" s="4"/>
      <c r="BG73" s="4"/>
      <c r="BH73" s="4"/>
      <c r="BI73" s="4"/>
      <c r="BJ73" s="4">
        <v>206979</v>
      </c>
      <c r="BK73" s="4"/>
      <c r="BL73" s="4"/>
      <c r="BM73" s="4"/>
      <c r="BN73" s="4"/>
      <c r="BO73" s="4"/>
      <c r="BP73" s="4">
        <v>205505</v>
      </c>
      <c r="BQ73" s="4"/>
      <c r="BR73" s="4"/>
      <c r="BS73" s="4"/>
      <c r="BT73" s="4"/>
      <c r="BU73" s="4"/>
      <c r="BV73" s="14">
        <f t="shared" si="40"/>
        <v>68514</v>
      </c>
      <c r="BW73" s="14"/>
      <c r="BX73" s="4"/>
      <c r="BY73" s="4"/>
      <c r="BZ73" s="4"/>
      <c r="CA73" s="4"/>
      <c r="CB73" s="3"/>
      <c r="CD73" s="18"/>
    </row>
    <row r="74" spans="1:82" hidden="1" x14ac:dyDescent="0.25">
      <c r="A74" s="3" t="s">
        <v>61</v>
      </c>
      <c r="B74" s="4">
        <v>1276791</v>
      </c>
      <c r="C74" s="4"/>
      <c r="D74" s="4"/>
      <c r="E74" s="4"/>
      <c r="F74" s="4"/>
      <c r="G74" s="4"/>
      <c r="H74" s="4">
        <v>629200</v>
      </c>
      <c r="I74" s="4"/>
      <c r="J74" s="4"/>
      <c r="K74" s="4"/>
      <c r="L74" s="4"/>
      <c r="M74" s="4"/>
      <c r="N74" s="4">
        <v>109180</v>
      </c>
      <c r="O74" s="4"/>
      <c r="P74" s="4"/>
      <c r="Q74" s="4"/>
      <c r="R74" s="4"/>
      <c r="S74" s="4"/>
      <c r="T74" s="4">
        <v>58608</v>
      </c>
      <c r="U74" s="4"/>
      <c r="V74" s="4"/>
      <c r="W74" s="4"/>
      <c r="X74" s="4"/>
      <c r="Y74" s="4"/>
      <c r="Z74" s="4">
        <v>60</v>
      </c>
      <c r="AA74" s="4"/>
      <c r="AB74" s="4"/>
      <c r="AC74" s="4"/>
      <c r="AD74" s="4"/>
      <c r="AE74" s="4"/>
      <c r="AF74" s="4">
        <v>67000</v>
      </c>
      <c r="AG74" s="4"/>
      <c r="AH74" s="4"/>
      <c r="AI74" s="4"/>
      <c r="AJ74" s="4"/>
      <c r="AK74" s="4"/>
      <c r="AL74" s="4">
        <v>5344</v>
      </c>
      <c r="AM74" s="4"/>
      <c r="AN74" s="4"/>
      <c r="AO74" s="4"/>
      <c r="AP74" s="4"/>
      <c r="AQ74" s="4"/>
      <c r="AR74" s="4">
        <v>91300</v>
      </c>
      <c r="AS74" s="4"/>
      <c r="AT74" s="4"/>
      <c r="AU74" s="4"/>
      <c r="AV74" s="4"/>
      <c r="AW74" s="4"/>
      <c r="AX74" s="4">
        <v>71500</v>
      </c>
      <c r="AY74" s="4"/>
      <c r="AZ74" s="4"/>
      <c r="BA74" s="4"/>
      <c r="BB74" s="4"/>
      <c r="BC74" s="4"/>
      <c r="BD74" s="4">
        <v>19800</v>
      </c>
      <c r="BE74" s="4"/>
      <c r="BF74" s="4"/>
      <c r="BG74" s="4"/>
      <c r="BH74" s="4"/>
      <c r="BI74" s="4"/>
      <c r="BJ74" s="4">
        <v>153910</v>
      </c>
      <c r="BK74" s="4"/>
      <c r="BL74" s="4"/>
      <c r="BM74" s="4"/>
      <c r="BN74" s="4"/>
      <c r="BO74" s="4"/>
      <c r="BP74" s="4">
        <v>152000</v>
      </c>
      <c r="BQ74" s="4"/>
      <c r="BR74" s="4"/>
      <c r="BS74" s="4"/>
      <c r="BT74" s="4"/>
      <c r="BU74" s="4"/>
      <c r="BV74" s="14">
        <f t="shared" si="40"/>
        <v>162189</v>
      </c>
      <c r="BW74" s="14"/>
      <c r="BX74" s="4"/>
      <c r="BY74" s="4"/>
      <c r="BZ74" s="4"/>
      <c r="CA74" s="4"/>
      <c r="CB74" s="3"/>
      <c r="CD74" s="18"/>
    </row>
    <row r="75" spans="1:82" hidden="1" x14ac:dyDescent="0.25">
      <c r="A75" s="3" t="s">
        <v>62</v>
      </c>
      <c r="B75" s="4">
        <v>1479454.8</v>
      </c>
      <c r="C75" s="4"/>
      <c r="D75" s="4"/>
      <c r="E75" s="4"/>
      <c r="F75" s="4"/>
      <c r="G75" s="4"/>
      <c r="H75" s="4">
        <v>758880</v>
      </c>
      <c r="I75" s="4"/>
      <c r="J75" s="4"/>
      <c r="K75" s="4"/>
      <c r="L75" s="4"/>
      <c r="M75" s="4"/>
      <c r="N75" s="4">
        <v>81405</v>
      </c>
      <c r="O75" s="4"/>
      <c r="P75" s="4"/>
      <c r="Q75" s="4"/>
      <c r="R75" s="4"/>
      <c r="S75" s="4"/>
      <c r="T75" s="4">
        <v>43890</v>
      </c>
      <c r="U75" s="4"/>
      <c r="V75" s="4"/>
      <c r="W75" s="4"/>
      <c r="X75" s="4"/>
      <c r="Y75" s="4"/>
      <c r="Z75" s="4">
        <v>28</v>
      </c>
      <c r="AA75" s="4"/>
      <c r="AB75" s="4"/>
      <c r="AC75" s="4"/>
      <c r="AD75" s="4"/>
      <c r="AE75" s="4"/>
      <c r="AF75" s="4">
        <v>45750</v>
      </c>
      <c r="AG75" s="4"/>
      <c r="AH75" s="4"/>
      <c r="AI75" s="4"/>
      <c r="AJ75" s="4"/>
      <c r="AK75" s="4"/>
      <c r="AL75" s="4">
        <v>92397</v>
      </c>
      <c r="AM75" s="4"/>
      <c r="AN75" s="4"/>
      <c r="AO75" s="4"/>
      <c r="AP75" s="4"/>
      <c r="AQ75" s="4"/>
      <c r="AR75" s="4">
        <v>139399</v>
      </c>
      <c r="AS75" s="4"/>
      <c r="AT75" s="4"/>
      <c r="AU75" s="4"/>
      <c r="AV75" s="4"/>
      <c r="AW75" s="4"/>
      <c r="AX75" s="4">
        <v>131137</v>
      </c>
      <c r="AY75" s="4"/>
      <c r="AZ75" s="4"/>
      <c r="BA75" s="4"/>
      <c r="BB75" s="4"/>
      <c r="BC75" s="4"/>
      <c r="BD75" s="4">
        <v>8262</v>
      </c>
      <c r="BE75" s="4"/>
      <c r="BF75" s="4"/>
      <c r="BG75" s="4"/>
      <c r="BH75" s="4"/>
      <c r="BI75" s="4"/>
      <c r="BJ75" s="4">
        <v>196660</v>
      </c>
      <c r="BK75" s="4"/>
      <c r="BL75" s="4"/>
      <c r="BM75" s="4"/>
      <c r="BN75" s="4"/>
      <c r="BO75" s="4"/>
      <c r="BP75" s="4">
        <v>188560</v>
      </c>
      <c r="BQ75" s="4"/>
      <c r="BR75" s="4"/>
      <c r="BS75" s="4"/>
      <c r="BT75" s="4"/>
      <c r="BU75" s="4"/>
      <c r="BV75" s="14">
        <f t="shared" si="40"/>
        <v>121045.80000000005</v>
      </c>
      <c r="BW75" s="14"/>
      <c r="BX75" s="4"/>
      <c r="BY75" s="4"/>
      <c r="BZ75" s="4"/>
      <c r="CA75" s="4"/>
      <c r="CB75" s="3"/>
      <c r="CD75" s="18"/>
    </row>
    <row r="76" spans="1:82" hidden="1" x14ac:dyDescent="0.25">
      <c r="A76" s="3" t="s">
        <v>63</v>
      </c>
      <c r="B76" s="4">
        <v>417305.2</v>
      </c>
      <c r="C76" s="4"/>
      <c r="D76" s="4"/>
      <c r="E76" s="4"/>
      <c r="F76" s="4"/>
      <c r="G76" s="4"/>
      <c r="H76" s="4">
        <v>167530</v>
      </c>
      <c r="I76" s="4"/>
      <c r="J76" s="4"/>
      <c r="K76" s="4"/>
      <c r="L76" s="4"/>
      <c r="M76" s="4"/>
      <c r="N76" s="4">
        <v>55868.2</v>
      </c>
      <c r="O76" s="4"/>
      <c r="P76" s="4"/>
      <c r="Q76" s="4"/>
      <c r="R76" s="4"/>
      <c r="S76" s="4"/>
      <c r="T76" s="4">
        <v>21000</v>
      </c>
      <c r="U76" s="4"/>
      <c r="V76" s="4"/>
      <c r="W76" s="4"/>
      <c r="X76" s="4"/>
      <c r="Y76" s="4"/>
      <c r="Z76" s="4">
        <v>450</v>
      </c>
      <c r="AA76" s="4"/>
      <c r="AB76" s="4"/>
      <c r="AC76" s="4"/>
      <c r="AD76" s="4"/>
      <c r="AE76" s="4"/>
      <c r="AF76" s="4">
        <v>9336</v>
      </c>
      <c r="AG76" s="4"/>
      <c r="AH76" s="4"/>
      <c r="AI76" s="4"/>
      <c r="AJ76" s="4"/>
      <c r="AK76" s="4"/>
      <c r="AL76" s="4">
        <v>6632</v>
      </c>
      <c r="AM76" s="4"/>
      <c r="AN76" s="4"/>
      <c r="AO76" s="4"/>
      <c r="AP76" s="4"/>
      <c r="AQ76" s="4"/>
      <c r="AR76" s="4">
        <v>61730</v>
      </c>
      <c r="AS76" s="4"/>
      <c r="AT76" s="4"/>
      <c r="AU76" s="4"/>
      <c r="AV76" s="4"/>
      <c r="AW76" s="4"/>
      <c r="AX76" s="4">
        <v>43150</v>
      </c>
      <c r="AY76" s="4"/>
      <c r="AZ76" s="4"/>
      <c r="BA76" s="4"/>
      <c r="BB76" s="4"/>
      <c r="BC76" s="4"/>
      <c r="BD76" s="4">
        <v>18580</v>
      </c>
      <c r="BE76" s="4"/>
      <c r="BF76" s="4"/>
      <c r="BG76" s="4"/>
      <c r="BH76" s="4"/>
      <c r="BI76" s="4"/>
      <c r="BJ76" s="4">
        <v>65064</v>
      </c>
      <c r="BK76" s="4"/>
      <c r="BL76" s="4"/>
      <c r="BM76" s="4"/>
      <c r="BN76" s="4"/>
      <c r="BO76" s="4"/>
      <c r="BP76" s="4">
        <v>64313</v>
      </c>
      <c r="BQ76" s="4"/>
      <c r="BR76" s="4"/>
      <c r="BS76" s="4"/>
      <c r="BT76" s="4"/>
      <c r="BU76" s="4"/>
      <c r="BV76" s="14">
        <f t="shared" si="40"/>
        <v>29695</v>
      </c>
      <c r="BW76" s="14"/>
      <c r="BX76" s="4"/>
      <c r="BY76" s="4"/>
      <c r="BZ76" s="4"/>
      <c r="CA76" s="4"/>
      <c r="CB76" s="3"/>
      <c r="CD76" s="18"/>
    </row>
    <row r="77" spans="1:82" hidden="1" x14ac:dyDescent="0.25">
      <c r="A77" s="3" t="s">
        <v>64</v>
      </c>
      <c r="B77" s="4">
        <v>1936560</v>
      </c>
      <c r="C77" s="4"/>
      <c r="D77" s="4"/>
      <c r="E77" s="4"/>
      <c r="F77" s="4"/>
      <c r="G77" s="4"/>
      <c r="H77" s="4">
        <v>575200</v>
      </c>
      <c r="I77" s="4"/>
      <c r="J77" s="4"/>
      <c r="K77" s="4"/>
      <c r="L77" s="4"/>
      <c r="M77" s="4"/>
      <c r="N77" s="4">
        <v>244203</v>
      </c>
      <c r="O77" s="4"/>
      <c r="P77" s="4"/>
      <c r="Q77" s="4"/>
      <c r="R77" s="4"/>
      <c r="S77" s="4"/>
      <c r="T77" s="4">
        <v>110000</v>
      </c>
      <c r="U77" s="4"/>
      <c r="V77" s="4"/>
      <c r="W77" s="4"/>
      <c r="X77" s="4"/>
      <c r="Y77" s="4"/>
      <c r="Z77" s="4">
        <v>1850</v>
      </c>
      <c r="AA77" s="4"/>
      <c r="AB77" s="4"/>
      <c r="AC77" s="4"/>
      <c r="AD77" s="4"/>
      <c r="AE77" s="4"/>
      <c r="AF77" s="4">
        <v>117822</v>
      </c>
      <c r="AG77" s="4"/>
      <c r="AH77" s="4"/>
      <c r="AI77" s="4"/>
      <c r="AJ77" s="4"/>
      <c r="AK77" s="4"/>
      <c r="AL77" s="4">
        <v>19493</v>
      </c>
      <c r="AM77" s="4"/>
      <c r="AN77" s="4"/>
      <c r="AO77" s="4"/>
      <c r="AP77" s="4"/>
      <c r="AQ77" s="4"/>
      <c r="AR77" s="4">
        <v>127014</v>
      </c>
      <c r="AS77" s="4"/>
      <c r="AT77" s="4"/>
      <c r="AU77" s="4"/>
      <c r="AV77" s="4"/>
      <c r="AW77" s="4"/>
      <c r="AX77" s="4">
        <v>92048</v>
      </c>
      <c r="AY77" s="4"/>
      <c r="AZ77" s="4"/>
      <c r="BA77" s="4"/>
      <c r="BB77" s="4"/>
      <c r="BC77" s="4"/>
      <c r="BD77" s="4">
        <v>34966</v>
      </c>
      <c r="BE77" s="4"/>
      <c r="BF77" s="4"/>
      <c r="BG77" s="4"/>
      <c r="BH77" s="4"/>
      <c r="BI77" s="4"/>
      <c r="BJ77" s="4">
        <v>535995</v>
      </c>
      <c r="BK77" s="4"/>
      <c r="BL77" s="4"/>
      <c r="BM77" s="4"/>
      <c r="BN77" s="4"/>
      <c r="BO77" s="4"/>
      <c r="BP77" s="4">
        <v>529000</v>
      </c>
      <c r="BQ77" s="4"/>
      <c r="BR77" s="4"/>
      <c r="BS77" s="4"/>
      <c r="BT77" s="4"/>
      <c r="BU77" s="4"/>
      <c r="BV77" s="14">
        <f t="shared" si="40"/>
        <v>204983</v>
      </c>
      <c r="BW77" s="14"/>
      <c r="BX77" s="4"/>
      <c r="BY77" s="4"/>
      <c r="BZ77" s="4"/>
      <c r="CA77" s="4"/>
      <c r="CB77" s="3"/>
      <c r="CD77" s="18"/>
    </row>
    <row r="78" spans="1:82" hidden="1" x14ac:dyDescent="0.25">
      <c r="A78" s="3" t="s">
        <v>65</v>
      </c>
      <c r="B78" s="4">
        <v>13603857.1</v>
      </c>
      <c r="C78" s="4"/>
      <c r="D78" s="4"/>
      <c r="E78" s="4"/>
      <c r="F78" s="4"/>
      <c r="G78" s="4"/>
      <c r="H78" s="4">
        <v>5879232.4000000004</v>
      </c>
      <c r="I78" s="4"/>
      <c r="J78" s="4"/>
      <c r="K78" s="4"/>
      <c r="L78" s="4"/>
      <c r="M78" s="4"/>
      <c r="N78" s="4">
        <v>2204950</v>
      </c>
      <c r="O78" s="4"/>
      <c r="P78" s="4"/>
      <c r="Q78" s="4"/>
      <c r="R78" s="4"/>
      <c r="S78" s="4"/>
      <c r="T78" s="4">
        <v>731500</v>
      </c>
      <c r="U78" s="4"/>
      <c r="V78" s="4"/>
      <c r="W78" s="4"/>
      <c r="X78" s="4"/>
      <c r="Y78" s="4"/>
      <c r="Z78" s="4">
        <v>770</v>
      </c>
      <c r="AA78" s="4"/>
      <c r="AB78" s="4"/>
      <c r="AC78" s="4"/>
      <c r="AD78" s="4"/>
      <c r="AE78" s="4"/>
      <c r="AF78" s="4">
        <v>590295</v>
      </c>
      <c r="AG78" s="4"/>
      <c r="AH78" s="4"/>
      <c r="AI78" s="4"/>
      <c r="AJ78" s="4"/>
      <c r="AK78" s="4"/>
      <c r="AL78" s="4">
        <v>277609</v>
      </c>
      <c r="AM78" s="4"/>
      <c r="AN78" s="4"/>
      <c r="AO78" s="4"/>
      <c r="AP78" s="4"/>
      <c r="AQ78" s="4"/>
      <c r="AR78" s="4">
        <v>575080</v>
      </c>
      <c r="AS78" s="4"/>
      <c r="AT78" s="4"/>
      <c r="AU78" s="4"/>
      <c r="AV78" s="4"/>
      <c r="AW78" s="4"/>
      <c r="AX78" s="4">
        <v>446138</v>
      </c>
      <c r="AY78" s="4"/>
      <c r="AZ78" s="4"/>
      <c r="BA78" s="4"/>
      <c r="BB78" s="4"/>
      <c r="BC78" s="4"/>
      <c r="BD78" s="4">
        <v>128942</v>
      </c>
      <c r="BE78" s="4"/>
      <c r="BF78" s="4"/>
      <c r="BG78" s="4"/>
      <c r="BH78" s="4"/>
      <c r="BI78" s="4"/>
      <c r="BJ78" s="4">
        <v>1833322.7</v>
      </c>
      <c r="BK78" s="4"/>
      <c r="BL78" s="4"/>
      <c r="BM78" s="4"/>
      <c r="BN78" s="4"/>
      <c r="BO78" s="4"/>
      <c r="BP78" s="4">
        <v>1657782.7</v>
      </c>
      <c r="BQ78" s="4"/>
      <c r="BR78" s="4"/>
      <c r="BS78" s="4"/>
      <c r="BT78" s="4"/>
      <c r="BU78" s="4"/>
      <c r="BV78" s="14">
        <f t="shared" si="40"/>
        <v>1511097.9999999993</v>
      </c>
      <c r="BW78" s="14"/>
      <c r="BX78" s="4"/>
      <c r="BY78" s="4"/>
      <c r="BZ78" s="4"/>
      <c r="CA78" s="4"/>
      <c r="CB78" s="3"/>
      <c r="CD78" s="18"/>
    </row>
    <row r="81" spans="1:75" x14ac:dyDescent="0.25">
      <c r="BW81" s="35"/>
    </row>
    <row r="82" spans="1:75" ht="18" x14ac:dyDescent="0.35">
      <c r="A82" s="26" t="s">
        <v>105</v>
      </c>
      <c r="B82" s="26"/>
      <c r="C82" s="26"/>
      <c r="D82" s="26"/>
      <c r="E82" s="26"/>
      <c r="F82" s="26"/>
      <c r="BJ82" s="26" t="s">
        <v>105</v>
      </c>
      <c r="BK82" s="26"/>
      <c r="BL82" s="26"/>
      <c r="BM82" s="26"/>
      <c r="BN82" s="26"/>
      <c r="BO82" s="26"/>
    </row>
    <row r="83" spans="1:75" ht="18" x14ac:dyDescent="0.35">
      <c r="A83" s="26" t="s">
        <v>106</v>
      </c>
      <c r="B83" s="26"/>
      <c r="C83" s="26"/>
      <c r="D83" s="26"/>
      <c r="E83" s="26"/>
      <c r="F83" s="26" t="s">
        <v>107</v>
      </c>
      <c r="BJ83" s="26" t="s">
        <v>106</v>
      </c>
      <c r="BK83" s="26"/>
      <c r="BL83" s="26"/>
      <c r="BM83" s="26"/>
      <c r="BN83" s="26"/>
      <c r="BO83" s="26" t="s">
        <v>107</v>
      </c>
    </row>
    <row r="90" spans="1:75" x14ac:dyDescent="0.25">
      <c r="A90" s="27" t="s">
        <v>104</v>
      </c>
      <c r="BJ90" s="27" t="s">
        <v>104</v>
      </c>
    </row>
    <row r="91" spans="1:75" ht="18" x14ac:dyDescent="0.35">
      <c r="A91" s="27" t="s">
        <v>103</v>
      </c>
      <c r="BH91" s="26"/>
      <c r="BI91" s="26"/>
      <c r="BJ91" s="27" t="s">
        <v>103</v>
      </c>
    </row>
    <row r="92" spans="1:75" ht="18" x14ac:dyDescent="0.35">
      <c r="BH92" s="26"/>
      <c r="BI92" s="26"/>
      <c r="BJ92" s="26"/>
      <c r="BK92" s="26"/>
      <c r="BL92" s="26"/>
      <c r="BM92" s="26"/>
    </row>
    <row r="110" spans="60:60" x14ac:dyDescent="0.25">
      <c r="BH110" s="25"/>
    </row>
    <row r="111" spans="60:60" x14ac:dyDescent="0.25">
      <c r="BH111" s="25"/>
    </row>
  </sheetData>
  <mergeCells count="99">
    <mergeCell ref="AV10:AW10"/>
    <mergeCell ref="CB6:CB11"/>
    <mergeCell ref="A6:A11"/>
    <mergeCell ref="BL9:BL11"/>
    <mergeCell ref="O9:O11"/>
    <mergeCell ref="BF9:BF11"/>
    <mergeCell ref="BK9:BK11"/>
    <mergeCell ref="AN9:AN11"/>
    <mergeCell ref="H7:M8"/>
    <mergeCell ref="N7:S8"/>
    <mergeCell ref="Z9:Z11"/>
    <mergeCell ref="AF9:AF11"/>
    <mergeCell ref="C9:C11"/>
    <mergeCell ref="D9:D11"/>
    <mergeCell ref="N9:N11"/>
    <mergeCell ref="AC9:AE9"/>
    <mergeCell ref="AC10:AC11"/>
    <mergeCell ref="I9:I11"/>
    <mergeCell ref="U9:U11"/>
    <mergeCell ref="BG10:BG11"/>
    <mergeCell ref="AH9:AH11"/>
    <mergeCell ref="AL9:AL11"/>
    <mergeCell ref="AB9:AB11"/>
    <mergeCell ref="AU9:AW9"/>
    <mergeCell ref="AU10:AU11"/>
    <mergeCell ref="BA9:BC9"/>
    <mergeCell ref="AM9:AM11"/>
    <mergeCell ref="AS9:AS11"/>
    <mergeCell ref="AT9:AT11"/>
    <mergeCell ref="AR9:AR11"/>
    <mergeCell ref="AZ9:AZ11"/>
    <mergeCell ref="T9:T11"/>
    <mergeCell ref="V9:V11"/>
    <mergeCell ref="Q9:S9"/>
    <mergeCell ref="Q10:Q11"/>
    <mergeCell ref="W9:Y9"/>
    <mergeCell ref="W10:W11"/>
    <mergeCell ref="BB10:BC10"/>
    <mergeCell ref="BH10:BI10"/>
    <mergeCell ref="BN10:BO10"/>
    <mergeCell ref="BT10:BU10"/>
    <mergeCell ref="AX8:BC8"/>
    <mergeCell ref="BP9:BP11"/>
    <mergeCell ref="AY9:AY11"/>
    <mergeCell ref="BA10:BA11"/>
    <mergeCell ref="BD9:BD11"/>
    <mergeCell ref="BE9:BE11"/>
    <mergeCell ref="B9:B11"/>
    <mergeCell ref="BZ10:CA10"/>
    <mergeCell ref="BG9:BI9"/>
    <mergeCell ref="BM9:BO9"/>
    <mergeCell ref="BY9:CA9"/>
    <mergeCell ref="BY10:BY11"/>
    <mergeCell ref="BM10:BM11"/>
    <mergeCell ref="BS9:BU9"/>
    <mergeCell ref="BS10:BS11"/>
    <mergeCell ref="BX9:BX11"/>
    <mergeCell ref="BJ9:BJ11"/>
    <mergeCell ref="AX9:AX11"/>
    <mergeCell ref="BQ9:BQ11"/>
    <mergeCell ref="BR9:BR11"/>
    <mergeCell ref="BV9:BV11"/>
    <mergeCell ref="BW9:BW11"/>
    <mergeCell ref="O2:W2"/>
    <mergeCell ref="AJ10:AK10"/>
    <mergeCell ref="AL7:AQ8"/>
    <mergeCell ref="AP10:AQ10"/>
    <mergeCell ref="R10:S10"/>
    <mergeCell ref="T7:Y8"/>
    <mergeCell ref="X10:Y10"/>
    <mergeCell ref="Z7:AE8"/>
    <mergeCell ref="AD10:AE10"/>
    <mergeCell ref="AI9:AK9"/>
    <mergeCell ref="AI10:AI11"/>
    <mergeCell ref="AO9:AQ9"/>
    <mergeCell ref="AO10:AO11"/>
    <mergeCell ref="AA9:AA11"/>
    <mergeCell ref="AG9:AG11"/>
    <mergeCell ref="P9:P11"/>
    <mergeCell ref="E9:G9"/>
    <mergeCell ref="E10:E11"/>
    <mergeCell ref="F10:G10"/>
    <mergeCell ref="L10:M10"/>
    <mergeCell ref="K9:M9"/>
    <mergeCell ref="K10:K11"/>
    <mergeCell ref="H9:H11"/>
    <mergeCell ref="J9:J11"/>
    <mergeCell ref="AX3:BG3"/>
    <mergeCell ref="AF7:AK8"/>
    <mergeCell ref="BD8:BI8"/>
    <mergeCell ref="BJ7:BO8"/>
    <mergeCell ref="BP7:BU7"/>
    <mergeCell ref="BP8:BU8"/>
    <mergeCell ref="AR7:AW8"/>
    <mergeCell ref="H6:CA6"/>
    <mergeCell ref="A4:W4"/>
    <mergeCell ref="B6:G8"/>
    <mergeCell ref="BV7:CA8"/>
    <mergeCell ref="AX7:BI7"/>
  </mergeCells>
  <pageMargins left="0.23622047244094491" right="0.23622047244094491" top="0.74803149606299213" bottom="0.74803149606299213" header="0.31496062992125984" footer="0.31496062992125984"/>
  <pageSetup paperSize="9" scale="50" fitToWidth="4" orientation="landscape" r:id="rId1"/>
  <rowBreaks count="1" manualBreakCount="1">
    <brk id="45" max="16383" man="1"/>
  </rowBreaks>
  <colBreaks count="1" manualBreakCount="1"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2020-12-16T05:24:10Z</dcterms:modified>
</cp:coreProperties>
</file>