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10.2 6 месяцев" sheetId="6" r:id="rId1"/>
  </sheets>
  <definedNames>
    <definedName name="__bookmark_13">#REF!</definedName>
    <definedName name="__bookmark_14">#REF!</definedName>
    <definedName name="__bookmark_18">#REF!</definedName>
    <definedName name="__bookmark_19">#REF!</definedName>
    <definedName name="__bookmark_2">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#REF!</definedName>
  </definedNames>
  <calcPr calcId="144525"/>
</workbook>
</file>

<file path=xl/calcChain.xml><?xml version="1.0" encoding="utf-8"?>
<calcChain xmlns="http://schemas.openxmlformats.org/spreadsheetml/2006/main">
  <c r="G7" i="6" l="1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5" i="6"/>
  <c r="F32" i="6"/>
  <c r="F31" i="6"/>
  <c r="F30" i="6"/>
  <c r="F29" i="6"/>
  <c r="F28" i="6"/>
  <c r="E27" i="6"/>
  <c r="F27" i="6"/>
  <c r="D27" i="6"/>
  <c r="D26" i="6"/>
  <c r="D5" i="6"/>
  <c r="E26" i="6"/>
  <c r="F25" i="6"/>
  <c r="F24" i="6"/>
  <c r="F23" i="6"/>
  <c r="F22" i="6"/>
  <c r="F21" i="6"/>
  <c r="F20" i="6"/>
  <c r="F18" i="6"/>
  <c r="F17" i="6"/>
  <c r="F16" i="6"/>
  <c r="F15" i="6"/>
  <c r="F14" i="6"/>
  <c r="F13" i="6"/>
  <c r="F12" i="6"/>
  <c r="F11" i="6"/>
  <c r="F10" i="6"/>
  <c r="F9" i="6"/>
  <c r="F8" i="6"/>
  <c r="E7" i="6"/>
  <c r="F7" i="6"/>
  <c r="D7" i="6"/>
  <c r="E5" i="6"/>
  <c r="F26" i="6"/>
  <c r="F5" i="6"/>
</calcChain>
</file>

<file path=xl/sharedStrings.xml><?xml version="1.0" encoding="utf-8"?>
<sst xmlns="http://schemas.openxmlformats.org/spreadsheetml/2006/main" count="65" uniqueCount="65">
  <si>
    <t>Наименование 
показателя</t>
  </si>
  <si>
    <t>Код дохода по бюджетной классификации</t>
  </si>
  <si>
    <t>Утвержденные бюджетные назначения</t>
  </si>
  <si>
    <t>Доходы бюджета - всего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</si>
  <si>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</si>
  <si>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</si>
  <si>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</si>
  <si>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</si>
  <si>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</si>
  <si>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НАЛОГИ НА ТОВАРЫ (РАБОТЫ, УСЛУГИ), РЕАЛИЗУЕМЫЕ НА ТЕРРИТОРИИ РОССИЙСКОЙ ФЕДЕРАЦИИ</t>
  </si>
  <si>
    <t>000 1 03 00 000 00 0000 000</t>
  </si>
  <si>
    <t>НАЛОГИ НА СОВОКУПНЫЙ ДОХОД</t>
  </si>
  <si>
    <t>000 1 05 00 000 00 0000 000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</si>
  <si>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</si>
  <si>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</si>
  <si>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</si>
  <si>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</si>
  <si>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Земельный налог с организаций</t>
  </si>
  <si>
    <t>000 1 06 06 030 00 0000 110</t>
  </si>
  <si>
    <t>Земельный налог с физических лиц</t>
  </si>
  <si>
    <t>000 1 06 06 040 00 0000 110</t>
  </si>
  <si>
    <t>НАЛОГИ, СБОРЫ И РЕГУЛЯРНЫЕ ПЛАТЕЖИ ЗА ПОЛЬЗОВАНИЕ ПРИРОДНЫМИ РЕСУРСАМИ</t>
  </si>
  <si>
    <t>000 1 07 00 000 00 0000 000</t>
  </si>
  <si>
    <t>ГОСУДАРСТВЕННАЯ ПОШЛИНА</t>
  </si>
  <si>
    <t>000 1 08 00 000 00 0000 000</t>
  </si>
  <si>
    <t>ЗАДОЛЖЕННОСТЬ И ПЕРЕРАСЧЕТЫ ПО ОТМЕНЕННЫМ НАЛОГАМ, СБОРАМ И ИНЫМ ОБЯЗАТЕЛЬНЫМ ПЛАТЕЖАМ</t>
  </si>
  <si>
    <t>000 1 09 00 000 00 0000 000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</si>
  <si>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</si>
  <si>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</si>
  <si>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ПЛАТЕЖИ ПРИ ПОЛЬЗОВАНИИ ПРИРОДНЫМИ РЕСУРСАМИ</t>
  </si>
  <si>
    <t>000 1 12 00 000 00 0000 000</t>
  </si>
  <si>
    <t>ДОХОДЫ ОТ ОКАЗАНИЯ ПЛАТНЫХ УСЛУГ И КОМПЕНСАЦИИ ЗАТРАТ ГОСУДАРСТВА</t>
  </si>
  <si>
    <t>000 1 13 00 000 00 0000 000</t>
  </si>
  <si>
    <t>ДОХОДЫ ОТ ПРОДАЖИ МАТЕРИАЛЬНЫХ И НЕМАТЕРИАЛЬНЫХ АКТИВОВ</t>
  </si>
  <si>
    <t>000 1 14 00 000 00 0000 000</t>
  </si>
  <si>
    <t>ШТРАФЫ, САНКЦИИ, ВОЗМЕЩЕНИЕ УЩЕРБА</t>
  </si>
  <si>
    <t>000 1 16 00 000 00 0000 000</t>
  </si>
  <si>
    <t>ПРОЧИЕ НЕНАЛОГОВЫЕ ДОХОДЫ</t>
  </si>
  <si>
    <t>000 1 17 00 000 00 0000 000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</si>
  <si>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</si>
  <si>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</si>
  <si>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</si>
  <si>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</si>
  <si>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</si>
  <si>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</si>
  <si>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Субсидии бюджетам бюджетной системы Российской Федерации (межбюджетные субсидии)</t>
  </si>
  <si>
    <t>000 2 02 20 000 00 0000 150</t>
  </si>
  <si>
    <t>Субвенции бюджетам бюджетной системы Российской Федерации</t>
  </si>
  <si>
    <t>000 2 02 30 000 00 0000 150</t>
  </si>
  <si>
    <t>Иные межбюджетные трансферты</t>
  </si>
  <si>
    <t>000 2 02 40 000 00 0000 150</t>
  </si>
  <si>
    <t>ПРОЧИЕ БЕЗВОЗМЕЗДНЫЕ ПОСТУПЛЕНИЯ</t>
  </si>
  <si>
    <t>000 2 07 00 000 00 0000 000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</si>
  <si>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</si>
  <si>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</si>
  <si>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Уточненный план на 2022 год</t>
  </si>
  <si>
    <t>ед.изм: рублей</t>
  </si>
  <si>
    <t>Налог на имущество организаций</t>
  </si>
  <si>
    <t>000 1 06 02 000 02 0000 110</t>
  </si>
  <si>
    <t>Земельный налог</t>
  </si>
  <si>
    <t>000 1 06 06 000 00 0000 110</t>
  </si>
  <si>
    <t>Исполнено за 6 месяцев 2022 года</t>
  </si>
  <si>
    <t>% исполнения к плану на год</t>
  </si>
  <si>
    <t>План-Касса</t>
  </si>
  <si>
    <t>Сведения об исполнении консолидированного бюджета муниципального района Белебеевский район Республики Башкортостан за текущий финансовый год по доходам в разрезе видов доходов в сравнении с запланированными значениями на соответствующий период (финансовый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</si>
</sst>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&quot;&quot;###,##0.00"/>
    <numFmt numFmtId="180" formatCode="&quot;&quot;###,##0.0"/>
  </numFmts>
  <fonts count="8" x14ac:knownFonts="1">
    <font>
      <sz val="10"/>
      <name val="Arial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172" fontId="3" fillId="0" borderId="0" xfId="0" applyNumberFormat="1" applyFont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/>
    </xf>
    <xf numFmtId="172" fontId="4" fillId="0" borderId="1" xfId="0" applyNumberFormat="1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left" wrapText="1"/>
    </xf>
    <xf numFmtId="172" fontId="3" fillId="0" borderId="1" xfId="0" applyNumberFormat="1" applyFont="1" applyBorder="1" applyAlignment="1">
      <alignment horizontal="right" wrapText="1"/>
    </xf>
    <xf numFmtId="172" fontId="1" fillId="0" borderId="1" xfId="0" applyNumberFormat="1" applyFont="1" applyBorder="1" applyAlignment="1">
      <alignment horizontal="left" wrapText="1"/>
    </xf>
    <xf numFmtId="172" fontId="1" fillId="0" borderId="1" xfId="0" applyNumberFormat="1" applyFont="1" applyBorder="1" applyAlignment="1">
      <alignment horizontal="right" wrapText="1"/>
    </xf>
    <xf numFmtId="172" fontId="1" fillId="0" borderId="1" xfId="0" applyNumberFormat="1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72" fontId="5" fillId="0" borderId="0" xfId="0" applyNumberFormat="1" applyFont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sqref="A1:G1"/>
    </sheetView>
  </sheetViews>
  <sheetFormatPr defaultRowHeight="18" x14ac:dyDescent="0.35"/>
  <cols>
    <col min="1" max="1" width="37.5546875" style="1" customWidth="1"/>
    <col min="2" max="2" width="37.33203125" style="1" customWidth="1"/>
    <col min="3" max="3" width="0" style="1" hidden="1" customWidth="1"/>
    <col min="4" max="4" width="21.109375" style="1" customWidth="1"/>
    <col min="5" max="5" width="22.33203125" style="1" customWidth="1"/>
    <col min="6" max="6" width="19.33203125" style="1" customWidth="1"/>
    <col min="7" max="7" width="21.5546875" style="1" customWidth="1"/>
    <col min="8" max="16384" width="8.88671875" style="1"/>
  </cols>
  <sheetData>
    <row r="1" spans="1:7" ht="63" customHeight="1" x14ac:dyDescent="0.35">
      <c r="A1" s="16" t="s">
        <v>64</v>
      </c>
      <c r="B1" s="16"/>
      <c r="C1" s="16"/>
      <c r="D1" s="16"/>
      <c r="E1" s="16"/>
      <c r="F1" s="16"/>
      <c r="G1" s="16"/>
    </row>
    <row r="2" spans="1:7" x14ac:dyDescent="0.35">
      <c r="A2" s="17"/>
      <c r="B2" s="18"/>
      <c r="C2" s="18"/>
      <c r="D2" s="18"/>
      <c r="E2" s="18"/>
    </row>
    <row r="3" spans="1:7" x14ac:dyDescent="0.35">
      <c r="A3" s="2"/>
      <c r="B3" s="2"/>
      <c r="C3" s="2"/>
      <c r="D3" s="2"/>
      <c r="E3" s="2"/>
      <c r="G3" s="13" t="s">
        <v>56</v>
      </c>
    </row>
    <row r="4" spans="1:7" ht="61.95" customHeight="1" x14ac:dyDescent="0.35">
      <c r="A4" s="3" t="s">
        <v>0</v>
      </c>
      <c r="B4" s="4" t="s">
        <v>1</v>
      </c>
      <c r="C4" s="4" t="s">
        <v>2</v>
      </c>
      <c r="D4" s="4" t="s">
        <v>55</v>
      </c>
      <c r="E4" s="4" t="s">
        <v>61</v>
      </c>
      <c r="F4" s="14" t="s">
        <v>62</v>
      </c>
      <c r="G4" s="15" t="s">
        <v>63</v>
      </c>
    </row>
    <row r="5" spans="1:7" x14ac:dyDescent="0.35">
      <c r="A5" s="7" t="s">
        <v>3</v>
      </c>
      <c r="B5" s="9"/>
      <c r="C5" s="8"/>
      <c r="D5" s="9">
        <f>D7+D26</f>
        <v>2405861374.3999996</v>
      </c>
      <c r="E5" s="9">
        <f>E7+E26</f>
        <v>1207170888.03</v>
      </c>
      <c r="F5" s="10">
        <f>E5/D5*100</f>
        <v>50.176244603081408</v>
      </c>
      <c r="G5" s="10">
        <f>D5-E5</f>
        <v>1198690486.3699996</v>
      </c>
    </row>
    <row r="6" spans="1:7" x14ac:dyDescent="0.35">
      <c r="A6" s="5" t="s">
        <v>4</v>
      </c>
      <c r="B6" s="11"/>
      <c r="C6" s="6"/>
      <c r="D6" s="11"/>
      <c r="E6" s="11"/>
      <c r="F6" s="12"/>
      <c r="G6" s="12"/>
    </row>
    <row r="7" spans="1:7" ht="35.4" x14ac:dyDescent="0.35">
      <c r="A7" s="7" t="s">
        <v>5</v>
      </c>
      <c r="B7" s="9" t="s">
        <v>6</v>
      </c>
      <c r="C7" s="8"/>
      <c r="D7" s="9">
        <f>D8+D9+D10+D11+D17+D18+D19+D20+D21+D22+D23+D24+D25</f>
        <v>890278400</v>
      </c>
      <c r="E7" s="9">
        <f>E8+E9+E10+E11+E17+E18+E19+E20+E21+E22+E23+E24+E25</f>
        <v>392429620.14999998</v>
      </c>
      <c r="F7" s="10">
        <f t="shared" ref="F7:F32" si="0">E7/D7*100</f>
        <v>44.079427306110084</v>
      </c>
      <c r="G7" s="10">
        <f t="shared" ref="G7:G33" si="1">D7-E7</f>
        <v>497848779.85000002</v>
      </c>
    </row>
    <row r="8" spans="1:7" ht="36" x14ac:dyDescent="0.35">
      <c r="A8" s="5" t="s">
        <v>7</v>
      </c>
      <c r="B8" s="11" t="s">
        <v>8</v>
      </c>
      <c r="C8" s="6"/>
      <c r="D8" s="11">
        <v>484115500</v>
      </c>
      <c r="E8" s="11">
        <v>206937578.49000001</v>
      </c>
      <c r="F8" s="12">
        <f t="shared" si="0"/>
        <v>42.7454974050614</v>
      </c>
      <c r="G8" s="12">
        <f t="shared" si="1"/>
        <v>277177921.50999999</v>
      </c>
    </row>
    <row r="9" spans="1:7" ht="90" x14ac:dyDescent="0.35">
      <c r="A9" s="5" t="s">
        <v>9</v>
      </c>
      <c r="B9" s="11" t="s">
        <v>10</v>
      </c>
      <c r="C9" s="6"/>
      <c r="D9" s="11">
        <v>24908300</v>
      </c>
      <c r="E9" s="11">
        <v>14769571.720000001</v>
      </c>
      <c r="F9" s="12">
        <f t="shared" si="0"/>
        <v>59.295783815033545</v>
      </c>
      <c r="G9" s="12">
        <f t="shared" si="1"/>
        <v>10138728.279999999</v>
      </c>
    </row>
    <row r="10" spans="1:7" ht="36" x14ac:dyDescent="0.35">
      <c r="A10" s="5" t="s">
        <v>11</v>
      </c>
      <c r="B10" s="11" t="s">
        <v>12</v>
      </c>
      <c r="C10" s="6"/>
      <c r="D10" s="11">
        <v>180981500</v>
      </c>
      <c r="E10" s="11">
        <v>87322739.719999999</v>
      </c>
      <c r="F10" s="12">
        <f t="shared" si="0"/>
        <v>48.249539162842609</v>
      </c>
      <c r="G10" s="12">
        <f t="shared" si="1"/>
        <v>93658760.280000001</v>
      </c>
    </row>
    <row r="11" spans="1:7" x14ac:dyDescent="0.35">
      <c r="A11" s="5" t="s">
        <v>13</v>
      </c>
      <c r="B11" s="11" t="s">
        <v>14</v>
      </c>
      <c r="C11" s="6"/>
      <c r="D11" s="11">
        <v>70160600</v>
      </c>
      <c r="E11" s="11">
        <v>20591845.98</v>
      </c>
      <c r="F11" s="12">
        <f t="shared" si="0"/>
        <v>29.349586491563638</v>
      </c>
      <c r="G11" s="12">
        <f t="shared" si="1"/>
        <v>49568754.019999996</v>
      </c>
    </row>
    <row r="12" spans="1:7" ht="36" x14ac:dyDescent="0.35">
      <c r="A12" s="5" t="s">
        <v>15</v>
      </c>
      <c r="B12" s="11" t="s">
        <v>16</v>
      </c>
      <c r="C12" s="6"/>
      <c r="D12" s="11">
        <v>11063000</v>
      </c>
      <c r="E12" s="11">
        <v>1465169.94</v>
      </c>
      <c r="F12" s="12">
        <f t="shared" si="0"/>
        <v>13.243875440658048</v>
      </c>
      <c r="G12" s="12">
        <f t="shared" si="1"/>
        <v>9597830.0600000005</v>
      </c>
    </row>
    <row r="13" spans="1:7" ht="36" x14ac:dyDescent="0.35">
      <c r="A13" s="5" t="s">
        <v>57</v>
      </c>
      <c r="B13" s="11" t="s">
        <v>58</v>
      </c>
      <c r="C13" s="6"/>
      <c r="D13" s="11">
        <v>9006000</v>
      </c>
      <c r="E13" s="11">
        <v>3173871.58</v>
      </c>
      <c r="F13" s="12">
        <f t="shared" si="0"/>
        <v>35.24174528092383</v>
      </c>
      <c r="G13" s="12">
        <f t="shared" si="1"/>
        <v>5832128.4199999999</v>
      </c>
    </row>
    <row r="14" spans="1:7" x14ac:dyDescent="0.35">
      <c r="A14" s="5" t="s">
        <v>59</v>
      </c>
      <c r="B14" s="11" t="s">
        <v>60</v>
      </c>
      <c r="C14" s="6"/>
      <c r="D14" s="11">
        <v>50091600</v>
      </c>
      <c r="E14" s="11">
        <v>15952804.460000001</v>
      </c>
      <c r="F14" s="12">
        <f t="shared" si="0"/>
        <v>31.847264731012785</v>
      </c>
      <c r="G14" s="12">
        <f t="shared" si="1"/>
        <v>34138795.539999999</v>
      </c>
    </row>
    <row r="15" spans="1:7" x14ac:dyDescent="0.35">
      <c r="A15" s="5" t="s">
        <v>17</v>
      </c>
      <c r="B15" s="11" t="s">
        <v>18</v>
      </c>
      <c r="C15" s="6"/>
      <c r="D15" s="11">
        <v>35478600</v>
      </c>
      <c r="E15" s="11">
        <v>14900681.689999999</v>
      </c>
      <c r="F15" s="12">
        <f t="shared" si="0"/>
        <v>41.999068988066043</v>
      </c>
      <c r="G15" s="12">
        <f t="shared" si="1"/>
        <v>20577918.310000002</v>
      </c>
    </row>
    <row r="16" spans="1:7" ht="36" x14ac:dyDescent="0.35">
      <c r="A16" s="5" t="s">
        <v>19</v>
      </c>
      <c r="B16" s="11" t="s">
        <v>20</v>
      </c>
      <c r="C16" s="6"/>
      <c r="D16" s="11">
        <v>14613000</v>
      </c>
      <c r="E16" s="11">
        <v>1052122.77</v>
      </c>
      <c r="F16" s="12">
        <f t="shared" si="0"/>
        <v>7.1999094641757342</v>
      </c>
      <c r="G16" s="12">
        <f t="shared" si="1"/>
        <v>13560877.23</v>
      </c>
    </row>
    <row r="17" spans="1:7" ht="72" x14ac:dyDescent="0.35">
      <c r="A17" s="5" t="s">
        <v>21</v>
      </c>
      <c r="B17" s="11" t="s">
        <v>22</v>
      </c>
      <c r="C17" s="6"/>
      <c r="D17" s="11">
        <v>1744000</v>
      </c>
      <c r="E17" s="11">
        <v>251458</v>
      </c>
      <c r="F17" s="12">
        <f t="shared" si="0"/>
        <v>14.418463302752293</v>
      </c>
      <c r="G17" s="12">
        <f t="shared" si="1"/>
        <v>1492542</v>
      </c>
    </row>
    <row r="18" spans="1:7" ht="36" x14ac:dyDescent="0.35">
      <c r="A18" s="5" t="s">
        <v>23</v>
      </c>
      <c r="B18" s="11" t="s">
        <v>24</v>
      </c>
      <c r="C18" s="6"/>
      <c r="D18" s="11">
        <v>10869500</v>
      </c>
      <c r="E18" s="11">
        <v>4103312.83</v>
      </c>
      <c r="F18" s="12">
        <f t="shared" si="0"/>
        <v>37.75070454022724</v>
      </c>
      <c r="G18" s="12">
        <f t="shared" si="1"/>
        <v>6766187.1699999999</v>
      </c>
    </row>
    <row r="19" spans="1:7" ht="90" x14ac:dyDescent="0.35">
      <c r="A19" s="5" t="s">
        <v>25</v>
      </c>
      <c r="B19" s="11" t="s">
        <v>26</v>
      </c>
      <c r="C19" s="6"/>
      <c r="D19" s="11">
        <v>0</v>
      </c>
      <c r="E19" s="11">
        <v>-235.53</v>
      </c>
      <c r="F19" s="12">
        <v>0</v>
      </c>
      <c r="G19" s="12">
        <f t="shared" si="1"/>
        <v>235.53</v>
      </c>
    </row>
    <row r="20" spans="1:7" ht="126" x14ac:dyDescent="0.35">
      <c r="A20" s="5" t="s">
        <v>27</v>
      </c>
      <c r="B20" s="11" t="s">
        <v>28</v>
      </c>
      <c r="C20" s="6"/>
      <c r="D20" s="11">
        <v>76309200</v>
      </c>
      <c r="E20" s="11">
        <v>39122496.950000003</v>
      </c>
      <c r="F20" s="12">
        <f t="shared" si="0"/>
        <v>51.268388280836383</v>
      </c>
      <c r="G20" s="12">
        <f t="shared" si="1"/>
        <v>37186703.049999997</v>
      </c>
    </row>
    <row r="21" spans="1:7" ht="54" x14ac:dyDescent="0.35">
      <c r="A21" s="5" t="s">
        <v>29</v>
      </c>
      <c r="B21" s="11" t="s">
        <v>30</v>
      </c>
      <c r="C21" s="6"/>
      <c r="D21" s="11">
        <v>4750000</v>
      </c>
      <c r="E21" s="11">
        <v>614667.24</v>
      </c>
      <c r="F21" s="12">
        <f t="shared" si="0"/>
        <v>12.940362947368419</v>
      </c>
      <c r="G21" s="12">
        <f t="shared" si="1"/>
        <v>4135332.76</v>
      </c>
    </row>
    <row r="22" spans="1:7" ht="72" x14ac:dyDescent="0.35">
      <c r="A22" s="5" t="s">
        <v>31</v>
      </c>
      <c r="B22" s="11" t="s">
        <v>32</v>
      </c>
      <c r="C22" s="6"/>
      <c r="D22" s="11">
        <v>3759100</v>
      </c>
      <c r="E22" s="11">
        <v>4045899.42</v>
      </c>
      <c r="F22" s="12">
        <f t="shared" si="0"/>
        <v>107.62947035194594</v>
      </c>
      <c r="G22" s="12">
        <f t="shared" si="1"/>
        <v>-286799.41999999993</v>
      </c>
    </row>
    <row r="23" spans="1:7" ht="72" x14ac:dyDescent="0.35">
      <c r="A23" s="5" t="s">
        <v>33</v>
      </c>
      <c r="B23" s="11" t="s">
        <v>34</v>
      </c>
      <c r="C23" s="6"/>
      <c r="D23" s="11">
        <v>30015000</v>
      </c>
      <c r="E23" s="11">
        <v>13597260.09</v>
      </c>
      <c r="F23" s="12">
        <f t="shared" si="0"/>
        <v>45.301549525237384</v>
      </c>
      <c r="G23" s="12">
        <f t="shared" si="1"/>
        <v>16417739.91</v>
      </c>
    </row>
    <row r="24" spans="1:7" ht="36" x14ac:dyDescent="0.35">
      <c r="A24" s="5" t="s">
        <v>35</v>
      </c>
      <c r="B24" s="11" t="s">
        <v>36</v>
      </c>
      <c r="C24" s="6"/>
      <c r="D24" s="11">
        <v>1844000</v>
      </c>
      <c r="E24" s="11">
        <v>1060542.0900000001</v>
      </c>
      <c r="F24" s="12">
        <f t="shared" si="0"/>
        <v>57.513128524945778</v>
      </c>
      <c r="G24" s="12">
        <f t="shared" si="1"/>
        <v>783457.90999999992</v>
      </c>
    </row>
    <row r="25" spans="1:7" ht="36" x14ac:dyDescent="0.35">
      <c r="A25" s="5" t="s">
        <v>37</v>
      </c>
      <c r="B25" s="11" t="s">
        <v>38</v>
      </c>
      <c r="C25" s="6"/>
      <c r="D25" s="11">
        <v>821700</v>
      </c>
      <c r="E25" s="11">
        <v>12483.15</v>
      </c>
      <c r="F25" s="12">
        <f t="shared" si="0"/>
        <v>1.5191858342460751</v>
      </c>
      <c r="G25" s="12">
        <f t="shared" si="1"/>
        <v>809216.85</v>
      </c>
    </row>
    <row r="26" spans="1:7" ht="35.4" x14ac:dyDescent="0.35">
      <c r="A26" s="7" t="s">
        <v>39</v>
      </c>
      <c r="B26" s="9" t="s">
        <v>40</v>
      </c>
      <c r="C26" s="8"/>
      <c r="D26" s="9">
        <f>D27+D32+D33</f>
        <v>1515582974.3999999</v>
      </c>
      <c r="E26" s="9">
        <f>E27+E32+E33</f>
        <v>814741267.88</v>
      </c>
      <c r="F26" s="10">
        <f t="shared" si="0"/>
        <v>53.757615494628119</v>
      </c>
      <c r="G26" s="10">
        <f t="shared" si="1"/>
        <v>700841706.51999986</v>
      </c>
    </row>
    <row r="27" spans="1:7" ht="105" x14ac:dyDescent="0.35">
      <c r="A27" s="7" t="s">
        <v>41</v>
      </c>
      <c r="B27" s="9" t="s">
        <v>42</v>
      </c>
      <c r="C27" s="8"/>
      <c r="D27" s="9">
        <f>D28+D29+D30+D31</f>
        <v>1514558592.78</v>
      </c>
      <c r="E27" s="9">
        <f>E28+E29+E30+E31</f>
        <v>814670702.48000002</v>
      </c>
      <c r="F27" s="10">
        <f t="shared" si="0"/>
        <v>53.789315670162161</v>
      </c>
      <c r="G27" s="10">
        <f t="shared" si="1"/>
        <v>699887890.29999995</v>
      </c>
    </row>
    <row r="28" spans="1:7" ht="36" x14ac:dyDescent="0.35">
      <c r="A28" s="5" t="s">
        <v>43</v>
      </c>
      <c r="B28" s="11" t="s">
        <v>44</v>
      </c>
      <c r="C28" s="6"/>
      <c r="D28" s="11">
        <v>27395100</v>
      </c>
      <c r="E28" s="11">
        <v>16947542</v>
      </c>
      <c r="F28" s="12">
        <f t="shared" si="0"/>
        <v>61.863406229581194</v>
      </c>
      <c r="G28" s="12">
        <f t="shared" si="1"/>
        <v>10447558</v>
      </c>
    </row>
    <row r="29" spans="1:7" ht="54" x14ac:dyDescent="0.35">
      <c r="A29" s="5" t="s">
        <v>45</v>
      </c>
      <c r="B29" s="11" t="s">
        <v>46</v>
      </c>
      <c r="C29" s="6"/>
      <c r="D29" s="11">
        <v>319685750.23000002</v>
      </c>
      <c r="E29" s="11">
        <v>161958538.47999999</v>
      </c>
      <c r="F29" s="12">
        <f t="shared" si="0"/>
        <v>50.661794704167406</v>
      </c>
      <c r="G29" s="12">
        <f t="shared" si="1"/>
        <v>157727211.75000003</v>
      </c>
    </row>
    <row r="30" spans="1:7" ht="54" x14ac:dyDescent="0.35">
      <c r="A30" s="5" t="s">
        <v>47</v>
      </c>
      <c r="B30" s="11" t="s">
        <v>48</v>
      </c>
      <c r="C30" s="6"/>
      <c r="D30" s="11">
        <v>1008958742.55</v>
      </c>
      <c r="E30" s="11">
        <v>571538695.48000002</v>
      </c>
      <c r="F30" s="12">
        <f t="shared" si="0"/>
        <v>56.646389131384808</v>
      </c>
      <c r="G30" s="12">
        <f t="shared" si="1"/>
        <v>437420047.06999993</v>
      </c>
    </row>
    <row r="31" spans="1:7" ht="36" x14ac:dyDescent="0.35">
      <c r="A31" s="5" t="s">
        <v>49</v>
      </c>
      <c r="B31" s="11" t="s">
        <v>50</v>
      </c>
      <c r="C31" s="6"/>
      <c r="D31" s="11">
        <v>158519000</v>
      </c>
      <c r="E31" s="11">
        <v>64225926.520000003</v>
      </c>
      <c r="F31" s="12">
        <f t="shared" si="0"/>
        <v>40.516232451630408</v>
      </c>
      <c r="G31" s="12">
        <f t="shared" si="1"/>
        <v>94293073.479999989</v>
      </c>
    </row>
    <row r="32" spans="1:7" ht="36" x14ac:dyDescent="0.35">
      <c r="A32" s="5" t="s">
        <v>51</v>
      </c>
      <c r="B32" s="11" t="s">
        <v>52</v>
      </c>
      <c r="C32" s="6"/>
      <c r="D32" s="11">
        <v>1024381.62</v>
      </c>
      <c r="E32" s="11">
        <v>1095881.6200000001</v>
      </c>
      <c r="F32" s="12">
        <f t="shared" si="0"/>
        <v>106.97982066488075</v>
      </c>
      <c r="G32" s="12">
        <f t="shared" si="1"/>
        <v>-71500.000000000116</v>
      </c>
    </row>
    <row r="33" spans="1:7" ht="108" x14ac:dyDescent="0.35">
      <c r="A33" s="5" t="s">
        <v>53</v>
      </c>
      <c r="B33" s="11" t="s">
        <v>54</v>
      </c>
      <c r="C33" s="6"/>
      <c r="D33" s="11">
        <v>0</v>
      </c>
      <c r="E33" s="11">
        <v>-1025316.22</v>
      </c>
      <c r="F33" s="12">
        <v>0</v>
      </c>
      <c r="G33" s="12">
        <f t="shared" si="1"/>
        <v>1025316.22</v>
      </c>
    </row>
  </sheetData>
  <mergeCells count="2">
    <mergeCell ref="A1:G1"/>
    <mergeCell ref="A2:E2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10.2 6 месяцев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Гузалия</dc:creator>
  <cp:lastModifiedBy>Габдрахимова Г.Р.</cp:lastModifiedBy>
  <cp:lastPrinted>2022-10-10T04:41:39Z</cp:lastPrinted>
  <dcterms:created xsi:type="dcterms:W3CDTF">2022-10-07T12:31:05Z</dcterms:created>
  <dcterms:modified xsi:type="dcterms:W3CDTF">2022-10-10T05:11:45Z</dcterms:modified>
</cp:coreProperties>
</file>